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2'!$26:$26</definedName>
    <definedName name="_xlnm.Print_Area" localSheetId="0">'Приложение 1'!$A$1:$G$94</definedName>
    <definedName name="_xlnm.Print_Area" localSheetId="1">'Приложение 2'!$A$1:$F$73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33" i="2" s="1"/>
  <c r="E48" i="2" s="1"/>
  <c r="E32" i="2" l="1"/>
  <c r="E29" i="2"/>
  <c r="H29" i="1"/>
  <c r="F33" i="1"/>
  <c r="F29" i="1"/>
  <c r="F44" i="1" l="1"/>
  <c r="A60" i="2" l="1"/>
  <c r="D3" i="2"/>
  <c r="D2" i="2"/>
  <c r="F68" i="1" l="1"/>
  <c r="E68" i="1"/>
  <c r="F40" i="1"/>
</calcChain>
</file>

<file path=xl/sharedStrings.xml><?xml version="1.0" encoding="utf-8"?>
<sst xmlns="http://schemas.openxmlformats.org/spreadsheetml/2006/main" count="224" uniqueCount="129">
  <si>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</si>
  <si>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</si>
  <si>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</si>
  <si>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</si>
  <si>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</si>
  <si>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</si>
  <si>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</si>
  <si>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</si>
  <si>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</si>
  <si>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</si>
  <si>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</si>
  <si>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</si>
  <si>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</si>
  <si>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</si>
  <si>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</si>
  <si>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</si>
  <si>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</si>
  <si>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</si>
  <si>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</si>
  <si>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</si>
  <si>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</si>
  <si>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</si>
  <si>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</si>
  <si>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</si>
  <si>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</si>
  <si>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</si>
  <si>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</si>
  <si>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</si>
  <si>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</si>
  <si>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</si>
  <si>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</si>
  <si>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</si>
  <si>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</si>
  <si>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</si>
  <si>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</si>
  <si>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</si>
  <si>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</si>
  <si>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</si>
  <si>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</si>
  <si>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</si>
  <si>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</si>
  <si>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</si>
  <si>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</si>
  <si>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</si>
  <si>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</si>
  <si>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</si>
  <si>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</si>
  <si>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</si>
  <si>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</si>
  <si>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</si>
  <si>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</si>
  <si>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</si>
  <si>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</si>
  <si>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</si>
  <si>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</si>
  <si>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</si>
  <si>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</si>
  <si>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</si>
  <si>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</si>
  <si>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</si>
  <si>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</si>
  <si>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</si>
  <si>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</si>
  <si>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</si>
  <si>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</si>
  <si>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</si>
  <si>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</si>
  <si>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</si>
  <si>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</si>
  <si>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</si>
  <si>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</si>
  <si>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</si>
  <si>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</si>
  <si>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</si>
  <si>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</si>
  <si>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</si>
  <si>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</si>
  <si>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</si>
  <si>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</si>
  <si>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</si>
  <si>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Государственное бюджетное учреждение здравоохранения  "Магаданская областная детская  больница"</t>
  </si>
  <si>
    <t>Государственное бюджетное учреждение</t>
  </si>
  <si>
    <t xml:space="preserve"> здравоохранения  "Магаданская областная </t>
  </si>
  <si>
    <t>детская  больница"</t>
  </si>
  <si>
    <t>М.И. Носок, и.о. главного врача</t>
  </si>
  <si>
    <t>профилактические  осмотры несовершеннолетних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</si>
  <si>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</si>
  <si>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</si>
  <si>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</si>
  <si>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</si>
  <si>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</si>
  <si>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</si>
  <si>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</si>
  <si>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</si>
  <si>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</si>
  <si>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</si>
  <si>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</si>
  <si>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</si>
  <si>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</si>
  <si>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</si>
  <si>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</si>
  <si>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</si>
  <si>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</si>
  <si>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</si>
  <si>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</si>
  <si>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</si>
  <si>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</si>
  <si>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</si>
  <si>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</si>
  <si>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Посещения</t>
  </si>
  <si>
    <t>Приложение № 2</t>
  </si>
  <si>
    <t>страхованию от 18.01.2021г.  № 27</t>
  </si>
  <si>
    <t xml:space="preserve">к  Дополнительному соглашению </t>
  </si>
  <si>
    <t>от "01" июня 2021 года № ______</t>
  </si>
  <si>
    <t>2.2.</t>
  </si>
  <si>
    <t>2.3.</t>
  </si>
  <si>
    <t>2.4.</t>
  </si>
  <si>
    <t>Посещения с иными целями</t>
  </si>
  <si>
    <t>Посещений - всего, в том числе:</t>
  </si>
  <si>
    <t>1.2.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</si>
  <si>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</si>
  <si>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</si>
  <si>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</si>
  <si>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</si>
  <si>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3.1.10.</t>
  </si>
  <si>
    <t>3.1.11.</t>
  </si>
  <si>
    <t>3.1.12.</t>
  </si>
  <si>
    <t>3.1.13.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</si>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</sst>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1" fillId="0" borderId="0" xfId="0" applyNumberFormat="1" applyFont="1"/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view="pageBreakPreview" topLeftCell="A48" zoomScale="80" zoomScaleNormal="100" zoomScaleSheetLayoutView="80" workbookViewId="0">
      <selection activeCell="E56" sqref="E56:E5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62" t="s">
        <v>42</v>
      </c>
      <c r="F1" s="62"/>
      <c r="G1" s="62"/>
    </row>
    <row r="2" spans="2:7" x14ac:dyDescent="0.3">
      <c r="E2" s="62" t="s">
        <v>112</v>
      </c>
      <c r="F2" s="62"/>
      <c r="G2" s="62"/>
    </row>
    <row r="3" spans="2:7" x14ac:dyDescent="0.3">
      <c r="E3" s="62" t="s">
        <v>113</v>
      </c>
      <c r="F3" s="62"/>
      <c r="G3" s="62"/>
    </row>
    <row r="4" spans="2:7" x14ac:dyDescent="0.3">
      <c r="E4" s="62" t="s">
        <v>65</v>
      </c>
      <c r="F4" s="62"/>
      <c r="G4" s="62"/>
    </row>
    <row r="5" spans="2:7" x14ac:dyDescent="0.3">
      <c r="E5" s="62" t="s">
        <v>0</v>
      </c>
      <c r="F5" s="62"/>
      <c r="G5" s="62"/>
    </row>
    <row r="6" spans="2:7" x14ac:dyDescent="0.3">
      <c r="E6" s="62" t="s">
        <v>1</v>
      </c>
      <c r="F6" s="62"/>
      <c r="G6" s="62"/>
    </row>
    <row r="7" spans="2:7" x14ac:dyDescent="0.3">
      <c r="E7" s="62" t="s">
        <v>111</v>
      </c>
      <c r="F7" s="62"/>
      <c r="G7" s="62"/>
    </row>
    <row r="10" spans="2:7" x14ac:dyDescent="0.3">
      <c r="B10" s="40" t="s">
        <v>77</v>
      </c>
      <c r="C10" s="40"/>
      <c r="D10" s="40"/>
      <c r="E10" s="40"/>
      <c r="F10" s="40"/>
    </row>
    <row r="11" spans="2:7" x14ac:dyDescent="0.3">
      <c r="B11" s="40" t="s">
        <v>78</v>
      </c>
      <c r="C11" s="40"/>
      <c r="D11" s="40"/>
      <c r="E11" s="40"/>
      <c r="F11" s="40"/>
    </row>
    <row r="12" spans="2:7" s="19" customFormat="1" ht="15" x14ac:dyDescent="0.25">
      <c r="B12" s="60" t="s">
        <v>66</v>
      </c>
      <c r="C12" s="60"/>
      <c r="D12" s="60"/>
      <c r="E12" s="60"/>
      <c r="F12" s="60"/>
    </row>
    <row r="13" spans="2:7" s="19" customFormat="1" ht="15" x14ac:dyDescent="0.25">
      <c r="B13" s="60" t="s">
        <v>67</v>
      </c>
      <c r="C13" s="60"/>
      <c r="D13" s="60"/>
      <c r="E13" s="60"/>
      <c r="F13" s="60"/>
    </row>
    <row r="14" spans="2:7" s="19" customFormat="1" ht="15" x14ac:dyDescent="0.25">
      <c r="B14" s="60" t="s">
        <v>68</v>
      </c>
      <c r="C14" s="60"/>
      <c r="D14" s="60"/>
      <c r="E14" s="60"/>
      <c r="F14" s="60"/>
    </row>
    <row r="15" spans="2:7" s="19" customFormat="1" ht="15" x14ac:dyDescent="0.25">
      <c r="B15" s="60" t="s">
        <v>69</v>
      </c>
      <c r="C15" s="60"/>
      <c r="D15" s="60"/>
      <c r="E15" s="60"/>
      <c r="F15" s="60"/>
    </row>
    <row r="16" spans="2:7" s="19" customFormat="1" ht="15" x14ac:dyDescent="0.25">
      <c r="B16" s="60" t="s">
        <v>70</v>
      </c>
      <c r="C16" s="60"/>
      <c r="D16" s="60"/>
      <c r="E16" s="60"/>
      <c r="F16" s="60"/>
    </row>
    <row r="17" spans="1:8" x14ac:dyDescent="0.3">
      <c r="B17" s="18"/>
      <c r="C17" s="18"/>
      <c r="D17" s="18"/>
      <c r="E17" s="18"/>
      <c r="F17" s="18"/>
    </row>
    <row r="18" spans="1:8" ht="39" customHeight="1" x14ac:dyDescent="0.3">
      <c r="A18" s="2"/>
      <c r="B18" s="61" t="s">
        <v>80</v>
      </c>
      <c r="C18" s="61"/>
      <c r="D18" s="61"/>
      <c r="E18" s="61"/>
      <c r="F18" s="61"/>
    </row>
    <row r="19" spans="1:8" s="19" customFormat="1" ht="14.25" customHeight="1" x14ac:dyDescent="0.25">
      <c r="B19" s="60" t="s">
        <v>71</v>
      </c>
      <c r="C19" s="60"/>
      <c r="D19" s="60"/>
      <c r="E19" s="60"/>
      <c r="F19" s="60"/>
    </row>
    <row r="20" spans="1:8" s="19" customFormat="1" ht="14.25" customHeight="1" x14ac:dyDescent="0.25">
      <c r="B20" s="60" t="s">
        <v>2</v>
      </c>
      <c r="C20" s="60"/>
      <c r="D20" s="60"/>
      <c r="E20" s="60"/>
      <c r="F20" s="60"/>
    </row>
    <row r="21" spans="1:8" s="19" customFormat="1" ht="14.25" customHeight="1" x14ac:dyDescent="0.25">
      <c r="B21" s="60" t="s">
        <v>72</v>
      </c>
      <c r="C21" s="60"/>
      <c r="D21" s="60"/>
      <c r="E21" s="60"/>
      <c r="F21" s="60"/>
    </row>
    <row r="23" spans="1:8" x14ac:dyDescent="0.3">
      <c r="A23" s="1" t="s">
        <v>43</v>
      </c>
    </row>
    <row r="25" spans="1:8" ht="37.5" customHeight="1" x14ac:dyDescent="0.3">
      <c r="A25" s="59" t="s">
        <v>40</v>
      </c>
      <c r="B25" s="59"/>
      <c r="C25" s="59"/>
      <c r="D25" s="59"/>
      <c r="E25" s="59"/>
      <c r="F25" s="59"/>
      <c r="G25" s="3"/>
    </row>
    <row r="27" spans="1:8" ht="52.5" customHeight="1" x14ac:dyDescent="0.3">
      <c r="A27" s="11" t="s">
        <v>61</v>
      </c>
      <c r="B27" s="47" t="s">
        <v>3</v>
      </c>
      <c r="C27" s="47"/>
      <c r="D27" s="47"/>
      <c r="E27" s="12" t="s">
        <v>4</v>
      </c>
      <c r="F27" s="6" t="s">
        <v>5</v>
      </c>
    </row>
    <row r="28" spans="1:8" ht="19.5" customHeight="1" x14ac:dyDescent="0.3">
      <c r="A28" s="14" t="s">
        <v>6</v>
      </c>
      <c r="B28" s="48" t="s">
        <v>7</v>
      </c>
      <c r="C28" s="48"/>
      <c r="D28" s="48"/>
      <c r="E28" s="12" t="s">
        <v>8</v>
      </c>
      <c r="F28" s="32">
        <v>19682</v>
      </c>
    </row>
    <row r="29" spans="1:8" ht="19.5" customHeight="1" x14ac:dyDescent="0.3">
      <c r="A29" s="14" t="s">
        <v>9</v>
      </c>
      <c r="B29" s="44" t="s">
        <v>118</v>
      </c>
      <c r="C29" s="44"/>
      <c r="D29" s="44"/>
      <c r="E29" s="12" t="s">
        <v>10</v>
      </c>
      <c r="F29" s="32">
        <f>133666-5866</f>
        <v>127800</v>
      </c>
      <c r="H29" s="33">
        <f>F29+F44</f>
        <v>142172</v>
      </c>
    </row>
    <row r="30" spans="1:8" ht="60" customHeight="1" x14ac:dyDescent="0.3">
      <c r="A30" s="14" t="s">
        <v>11</v>
      </c>
      <c r="B30" s="44" t="s">
        <v>86</v>
      </c>
      <c r="C30" s="44"/>
      <c r="D30" s="44"/>
      <c r="E30" s="12" t="s">
        <v>10</v>
      </c>
      <c r="F30" s="32">
        <v>140</v>
      </c>
    </row>
    <row r="31" spans="1:8" ht="55.5" customHeight="1" x14ac:dyDescent="0.3">
      <c r="A31" s="14" t="s">
        <v>114</v>
      </c>
      <c r="B31" s="44" t="s">
        <v>87</v>
      </c>
      <c r="C31" s="44"/>
      <c r="D31" s="44"/>
      <c r="E31" s="12" t="s">
        <v>10</v>
      </c>
      <c r="F31" s="32">
        <v>101</v>
      </c>
    </row>
    <row r="32" spans="1:8" ht="19.5" customHeight="1" x14ac:dyDescent="0.3">
      <c r="A32" s="14" t="s">
        <v>115</v>
      </c>
      <c r="B32" s="63" t="s">
        <v>85</v>
      </c>
      <c r="C32" s="63"/>
      <c r="D32" s="63"/>
      <c r="E32" s="12" t="s">
        <v>10</v>
      </c>
      <c r="F32" s="32">
        <v>19046</v>
      </c>
    </row>
    <row r="33" spans="1:6" ht="27" customHeight="1" x14ac:dyDescent="0.3">
      <c r="A33" s="5" t="s">
        <v>116</v>
      </c>
      <c r="B33" s="44" t="s">
        <v>117</v>
      </c>
      <c r="C33" s="44"/>
      <c r="D33" s="44"/>
      <c r="E33" s="20" t="s">
        <v>10</v>
      </c>
      <c r="F33" s="32">
        <f>F29-F30-F31-F32</f>
        <v>108513</v>
      </c>
    </row>
    <row r="34" spans="1:6" ht="27.75" customHeight="1" x14ac:dyDescent="0.3">
      <c r="A34" s="4" t="s">
        <v>12</v>
      </c>
      <c r="B34" s="44" t="s">
        <v>13</v>
      </c>
      <c r="C34" s="44"/>
      <c r="D34" s="44"/>
      <c r="E34" s="20" t="s">
        <v>10</v>
      </c>
      <c r="F34" s="21">
        <v>34183</v>
      </c>
    </row>
    <row r="37" spans="1:6" ht="36.75" customHeight="1" x14ac:dyDescent="0.3">
      <c r="A37" s="59" t="s">
        <v>41</v>
      </c>
      <c r="B37" s="59"/>
      <c r="C37" s="59"/>
      <c r="D37" s="59"/>
      <c r="E37" s="59"/>
      <c r="F37" s="59"/>
    </row>
    <row r="39" spans="1:6" ht="56.25" x14ac:dyDescent="0.3">
      <c r="A39" s="11" t="s">
        <v>61</v>
      </c>
      <c r="B39" s="49" t="s">
        <v>3</v>
      </c>
      <c r="C39" s="49"/>
      <c r="D39" s="49"/>
      <c r="E39" s="12" t="s">
        <v>4</v>
      </c>
      <c r="F39" s="6" t="s">
        <v>5</v>
      </c>
    </row>
    <row r="40" spans="1:6" ht="37.5" customHeight="1" x14ac:dyDescent="0.3">
      <c r="A40" s="15" t="s">
        <v>6</v>
      </c>
      <c r="B40" s="44" t="s">
        <v>14</v>
      </c>
      <c r="C40" s="44"/>
      <c r="D40" s="44"/>
      <c r="E40" s="12" t="s">
        <v>10</v>
      </c>
      <c r="F40" s="21">
        <f>SUM(F41:F43)</f>
        <v>3250</v>
      </c>
    </row>
    <row r="41" spans="1:6" ht="22.5" customHeight="1" x14ac:dyDescent="0.3">
      <c r="A41" s="4" t="s">
        <v>15</v>
      </c>
      <c r="B41" s="44" t="s">
        <v>16</v>
      </c>
      <c r="C41" s="44"/>
      <c r="D41" s="44"/>
      <c r="E41" s="20" t="s">
        <v>10</v>
      </c>
      <c r="F41" s="21">
        <v>0</v>
      </c>
    </row>
    <row r="42" spans="1:6" ht="22.5" customHeight="1" x14ac:dyDescent="0.3">
      <c r="A42" s="4" t="s">
        <v>17</v>
      </c>
      <c r="B42" s="44" t="s">
        <v>18</v>
      </c>
      <c r="C42" s="44"/>
      <c r="D42" s="44"/>
      <c r="E42" s="20" t="s">
        <v>10</v>
      </c>
      <c r="F42" s="21">
        <v>3000</v>
      </c>
    </row>
    <row r="43" spans="1:6" ht="22.5" customHeight="1" x14ac:dyDescent="0.3">
      <c r="A43" s="4" t="s">
        <v>19</v>
      </c>
      <c r="B43" s="44" t="s">
        <v>20</v>
      </c>
      <c r="C43" s="44"/>
      <c r="D43" s="44"/>
      <c r="E43" s="20" t="s">
        <v>10</v>
      </c>
      <c r="F43" s="32">
        <v>250</v>
      </c>
    </row>
    <row r="44" spans="1:6" ht="22.5" customHeight="1" x14ac:dyDescent="0.3">
      <c r="A44" s="4" t="s">
        <v>9</v>
      </c>
      <c r="B44" s="44" t="s">
        <v>109</v>
      </c>
      <c r="C44" s="44"/>
      <c r="D44" s="44"/>
      <c r="E44" s="23" t="s">
        <v>10</v>
      </c>
      <c r="F44" s="32">
        <f>8506+5866</f>
        <v>14372</v>
      </c>
    </row>
    <row r="45" spans="1:6" x14ac:dyDescent="0.3">
      <c r="A45" s="13"/>
      <c r="B45" s="29"/>
      <c r="C45" s="29"/>
      <c r="D45" s="29"/>
      <c r="E45" s="24"/>
      <c r="F45" s="30"/>
    </row>
    <row r="47" spans="1:6" x14ac:dyDescent="0.3">
      <c r="A47" s="1" t="s">
        <v>21</v>
      </c>
    </row>
    <row r="49" spans="1:6" ht="3" hidden="1" customHeight="1" x14ac:dyDescent="0.3">
      <c r="A49" s="1" t="s">
        <v>44</v>
      </c>
    </row>
    <row r="50" spans="1:6" hidden="1" x14ac:dyDescent="0.3"/>
    <row r="51" spans="1:6" x14ac:dyDescent="0.3">
      <c r="A51" s="1" t="s">
        <v>45</v>
      </c>
    </row>
    <row r="53" spans="1:6" ht="43.5" customHeight="1" x14ac:dyDescent="0.3">
      <c r="A53" s="49" t="s">
        <v>22</v>
      </c>
      <c r="B53" s="49"/>
      <c r="C53" s="50" t="s">
        <v>48</v>
      </c>
      <c r="D53" s="51"/>
      <c r="E53" s="49" t="s">
        <v>23</v>
      </c>
      <c r="F53" s="49"/>
    </row>
    <row r="54" spans="1:6" ht="36" customHeight="1" x14ac:dyDescent="0.3">
      <c r="A54" s="10" t="s">
        <v>46</v>
      </c>
      <c r="B54" s="8" t="s">
        <v>47</v>
      </c>
      <c r="C54" s="52"/>
      <c r="D54" s="53"/>
      <c r="E54" s="6" t="s">
        <v>24</v>
      </c>
      <c r="F54" s="6" t="s">
        <v>25</v>
      </c>
    </row>
    <row r="55" spans="1:6" x14ac:dyDescent="0.3">
      <c r="A55" s="9">
        <v>20</v>
      </c>
      <c r="B55" s="25" t="s">
        <v>88</v>
      </c>
      <c r="C55" s="36">
        <v>10</v>
      </c>
      <c r="D55" s="37"/>
      <c r="E55" s="22">
        <v>240</v>
      </c>
      <c r="F55" s="22">
        <v>0</v>
      </c>
    </row>
    <row r="56" spans="1:6" x14ac:dyDescent="0.3">
      <c r="A56" s="31">
        <v>17</v>
      </c>
      <c r="B56" s="25" t="s">
        <v>120</v>
      </c>
      <c r="C56" s="36">
        <v>7</v>
      </c>
      <c r="D56" s="37"/>
      <c r="E56" s="22">
        <v>33</v>
      </c>
      <c r="F56" s="22">
        <v>0</v>
      </c>
    </row>
    <row r="57" spans="1:6" x14ac:dyDescent="0.3">
      <c r="A57" s="31">
        <v>21</v>
      </c>
      <c r="B57" s="25" t="s">
        <v>121</v>
      </c>
      <c r="C57" s="36">
        <v>11</v>
      </c>
      <c r="D57" s="37"/>
      <c r="E57" s="22">
        <v>33</v>
      </c>
      <c r="F57" s="22">
        <v>15</v>
      </c>
    </row>
    <row r="58" spans="1:6" x14ac:dyDescent="0.3">
      <c r="A58" s="31">
        <v>19</v>
      </c>
      <c r="B58" s="25" t="s">
        <v>122</v>
      </c>
      <c r="C58" s="36">
        <v>9</v>
      </c>
      <c r="D58" s="37"/>
      <c r="E58" s="22">
        <v>50</v>
      </c>
      <c r="F58" s="22">
        <v>0</v>
      </c>
    </row>
    <row r="59" spans="1:6" x14ac:dyDescent="0.3">
      <c r="A59" s="9">
        <v>28</v>
      </c>
      <c r="B59" s="25" t="s">
        <v>90</v>
      </c>
      <c r="C59" s="36">
        <v>12</v>
      </c>
      <c r="D59" s="37"/>
      <c r="E59" s="22">
        <v>1064</v>
      </c>
      <c r="F59" s="22">
        <v>0</v>
      </c>
    </row>
    <row r="60" spans="1:6" x14ac:dyDescent="0.3">
      <c r="A60" s="9">
        <v>53</v>
      </c>
      <c r="B60" s="25" t="s">
        <v>91</v>
      </c>
      <c r="C60" s="36">
        <v>15</v>
      </c>
      <c r="D60" s="37"/>
      <c r="E60" s="22">
        <v>166</v>
      </c>
      <c r="F60" s="22">
        <v>66</v>
      </c>
    </row>
    <row r="61" spans="1:6" ht="19.5" customHeight="1" x14ac:dyDescent="0.3">
      <c r="A61" s="9">
        <v>54</v>
      </c>
      <c r="B61" s="25" t="s">
        <v>92</v>
      </c>
      <c r="C61" s="36">
        <v>16</v>
      </c>
      <c r="D61" s="37"/>
      <c r="E61" s="22">
        <v>75</v>
      </c>
      <c r="F61" s="22">
        <v>0</v>
      </c>
    </row>
    <row r="62" spans="1:6" x14ac:dyDescent="0.3">
      <c r="A62" s="9">
        <v>55</v>
      </c>
      <c r="B62" s="25" t="s">
        <v>93</v>
      </c>
      <c r="C62" s="36">
        <v>17</v>
      </c>
      <c r="D62" s="37"/>
      <c r="E62" s="22">
        <v>220</v>
      </c>
      <c r="F62" s="22">
        <v>0</v>
      </c>
    </row>
    <row r="63" spans="1:6" x14ac:dyDescent="0.3">
      <c r="A63" s="31">
        <v>75</v>
      </c>
      <c r="B63" s="25" t="s">
        <v>123</v>
      </c>
      <c r="C63" s="36">
        <v>23</v>
      </c>
      <c r="D63" s="37"/>
      <c r="E63" s="22">
        <v>15</v>
      </c>
      <c r="F63" s="22">
        <v>0</v>
      </c>
    </row>
    <row r="64" spans="1:6" x14ac:dyDescent="0.3">
      <c r="A64" s="9">
        <v>68</v>
      </c>
      <c r="B64" s="25" t="s">
        <v>94</v>
      </c>
      <c r="C64" s="36">
        <v>22</v>
      </c>
      <c r="D64" s="37"/>
      <c r="E64" s="22">
        <v>734</v>
      </c>
      <c r="F64" s="22">
        <v>305</v>
      </c>
    </row>
    <row r="65" spans="1:7" x14ac:dyDescent="0.3">
      <c r="A65" s="9">
        <v>100</v>
      </c>
      <c r="B65" s="25" t="s">
        <v>95</v>
      </c>
      <c r="C65" s="36">
        <v>29</v>
      </c>
      <c r="D65" s="37"/>
      <c r="E65" s="22">
        <v>88</v>
      </c>
      <c r="F65" s="22">
        <v>0</v>
      </c>
    </row>
    <row r="66" spans="1:7" x14ac:dyDescent="0.3">
      <c r="A66" s="9">
        <v>114</v>
      </c>
      <c r="B66" s="25" t="s">
        <v>96</v>
      </c>
      <c r="C66" s="36">
        <v>33</v>
      </c>
      <c r="D66" s="37"/>
      <c r="E66" s="22">
        <v>15</v>
      </c>
      <c r="F66" s="22">
        <v>0</v>
      </c>
    </row>
    <row r="67" spans="1:7" x14ac:dyDescent="0.3">
      <c r="A67" s="9">
        <v>158</v>
      </c>
      <c r="B67" s="25" t="s">
        <v>89</v>
      </c>
      <c r="C67" s="36">
        <v>37</v>
      </c>
      <c r="D67" s="37"/>
      <c r="E67" s="22">
        <v>51</v>
      </c>
      <c r="F67" s="22">
        <v>0</v>
      </c>
    </row>
    <row r="68" spans="1:7" x14ac:dyDescent="0.3">
      <c r="A68" s="55" t="s">
        <v>26</v>
      </c>
      <c r="B68" s="56"/>
      <c r="C68" s="56"/>
      <c r="D68" s="57"/>
      <c r="E68" s="22">
        <f>SUM(E55:E67)</f>
        <v>2784</v>
      </c>
      <c r="F68" s="22">
        <f>SUM(F55:F67)</f>
        <v>386</v>
      </c>
    </row>
    <row r="72" spans="1:7" ht="24.75" customHeight="1" x14ac:dyDescent="0.3">
      <c r="A72" s="2"/>
      <c r="B72" s="40" t="s">
        <v>49</v>
      </c>
      <c r="C72" s="40"/>
      <c r="D72" s="40"/>
      <c r="E72" s="40"/>
      <c r="F72" s="40"/>
    </row>
    <row r="74" spans="1:7" x14ac:dyDescent="0.3">
      <c r="A74" s="40" t="s">
        <v>28</v>
      </c>
      <c r="B74" s="40"/>
      <c r="E74" s="40" t="s">
        <v>30</v>
      </c>
      <c r="F74" s="40"/>
      <c r="G74" s="40"/>
    </row>
    <row r="75" spans="1:7" ht="20.25" customHeight="1" x14ac:dyDescent="0.3">
      <c r="A75" s="43" t="s">
        <v>51</v>
      </c>
      <c r="B75" s="43"/>
      <c r="E75" s="41" t="s">
        <v>81</v>
      </c>
      <c r="F75" s="41"/>
      <c r="G75" s="41"/>
    </row>
    <row r="76" spans="1:7" ht="20.25" customHeight="1" x14ac:dyDescent="0.3">
      <c r="A76" s="43" t="s">
        <v>52</v>
      </c>
      <c r="B76" s="43"/>
      <c r="E76" s="38" t="s">
        <v>82</v>
      </c>
      <c r="F76" s="38"/>
      <c r="G76" s="38"/>
    </row>
    <row r="77" spans="1:7" ht="20.25" customHeight="1" x14ac:dyDescent="0.3">
      <c r="A77" s="43" t="s">
        <v>79</v>
      </c>
      <c r="B77" s="43"/>
      <c r="E77" s="38" t="s">
        <v>83</v>
      </c>
      <c r="F77" s="38"/>
      <c r="G77" s="38"/>
    </row>
    <row r="78" spans="1:7" s="19" customFormat="1" ht="20.25" customHeight="1" x14ac:dyDescent="0.25">
      <c r="A78" s="39" t="s">
        <v>50</v>
      </c>
      <c r="B78" s="39"/>
      <c r="E78" s="39" t="s">
        <v>50</v>
      </c>
      <c r="F78" s="39"/>
      <c r="G78" s="39"/>
    </row>
    <row r="79" spans="1:7" ht="39" customHeight="1" x14ac:dyDescent="0.3">
      <c r="A79" s="41"/>
      <c r="B79" s="41"/>
      <c r="E79" s="41"/>
      <c r="F79" s="41"/>
      <c r="G79" s="41"/>
    </row>
    <row r="80" spans="1:7" s="19" customFormat="1" ht="15" x14ac:dyDescent="0.25">
      <c r="A80" s="45" t="s">
        <v>31</v>
      </c>
      <c r="B80" s="45"/>
      <c r="E80" s="45" t="s">
        <v>31</v>
      </c>
      <c r="F80" s="45"/>
      <c r="G80" s="45"/>
    </row>
    <row r="81" spans="1:7" ht="33.75" customHeight="1" x14ac:dyDescent="0.3">
      <c r="A81" s="41" t="s">
        <v>128</v>
      </c>
      <c r="B81" s="41"/>
      <c r="E81" s="43" t="s">
        <v>84</v>
      </c>
      <c r="F81" s="43"/>
      <c r="G81" s="43"/>
    </row>
    <row r="82" spans="1:7" s="19" customFormat="1" ht="29.25" customHeight="1" x14ac:dyDescent="0.25">
      <c r="A82" s="39" t="s">
        <v>53</v>
      </c>
      <c r="B82" s="39"/>
      <c r="E82" s="58" t="s">
        <v>53</v>
      </c>
      <c r="F82" s="58"/>
      <c r="G82" s="58"/>
    </row>
    <row r="83" spans="1:7" ht="37.5" customHeight="1" x14ac:dyDescent="0.3">
      <c r="A83" s="40" t="s">
        <v>32</v>
      </c>
      <c r="B83" s="40"/>
      <c r="E83" s="40" t="s">
        <v>32</v>
      </c>
      <c r="F83" s="40"/>
      <c r="G83" s="40"/>
    </row>
    <row r="84" spans="1:7" ht="62.25" customHeight="1" x14ac:dyDescent="0.3"/>
    <row r="85" spans="1:7" ht="21" customHeight="1" x14ac:dyDescent="0.3">
      <c r="A85" s="54" t="s">
        <v>29</v>
      </c>
      <c r="B85" s="54"/>
      <c r="E85" s="40" t="s">
        <v>29</v>
      </c>
      <c r="F85" s="40"/>
      <c r="G85" s="40"/>
    </row>
    <row r="86" spans="1:7" ht="21" customHeight="1" x14ac:dyDescent="0.3">
      <c r="A86" s="43" t="s">
        <v>56</v>
      </c>
      <c r="B86" s="43"/>
      <c r="E86" s="43" t="s">
        <v>58</v>
      </c>
      <c r="F86" s="43"/>
      <c r="G86" s="43"/>
    </row>
    <row r="87" spans="1:7" ht="21" customHeight="1" x14ac:dyDescent="0.3">
      <c r="A87" s="46" t="s">
        <v>57</v>
      </c>
      <c r="B87" s="46"/>
      <c r="E87" s="41" t="s">
        <v>59</v>
      </c>
      <c r="F87" s="41"/>
      <c r="G87" s="41"/>
    </row>
    <row r="88" spans="1:7" ht="21" customHeight="1" x14ac:dyDescent="0.3">
      <c r="A88" s="41"/>
      <c r="B88" s="41"/>
      <c r="E88" s="38" t="s">
        <v>60</v>
      </c>
      <c r="F88" s="38"/>
      <c r="G88" s="38"/>
    </row>
    <row r="89" spans="1:7" s="19" customFormat="1" ht="19.5" customHeight="1" x14ac:dyDescent="0.25">
      <c r="A89" s="39" t="s">
        <v>50</v>
      </c>
      <c r="B89" s="39"/>
      <c r="E89" s="39" t="s">
        <v>50</v>
      </c>
      <c r="F89" s="39"/>
      <c r="G89" s="39"/>
    </row>
    <row r="90" spans="1:7" ht="36.75" customHeight="1" x14ac:dyDescent="0.3">
      <c r="A90" s="43"/>
      <c r="B90" s="43"/>
      <c r="E90" s="43"/>
      <c r="F90" s="43"/>
      <c r="G90" s="43"/>
    </row>
    <row r="91" spans="1:7" s="19" customFormat="1" ht="15" x14ac:dyDescent="0.25">
      <c r="A91" s="42" t="s">
        <v>31</v>
      </c>
      <c r="B91" s="42"/>
      <c r="E91" s="42" t="s">
        <v>31</v>
      </c>
      <c r="F91" s="42"/>
      <c r="G91" s="42"/>
    </row>
    <row r="92" spans="1:7" ht="24" customHeight="1" x14ac:dyDescent="0.3">
      <c r="A92" s="41" t="s">
        <v>54</v>
      </c>
      <c r="B92" s="41"/>
      <c r="E92" s="41" t="s">
        <v>55</v>
      </c>
      <c r="F92" s="41"/>
      <c r="G92" s="41"/>
    </row>
    <row r="93" spans="1:7" s="19" customFormat="1" ht="31.5" customHeight="1" x14ac:dyDescent="0.25">
      <c r="A93" s="39" t="s">
        <v>53</v>
      </c>
      <c r="B93" s="39"/>
      <c r="E93" s="39" t="s">
        <v>53</v>
      </c>
      <c r="F93" s="39"/>
      <c r="G93" s="39"/>
    </row>
    <row r="94" spans="1:7" ht="33" customHeight="1" x14ac:dyDescent="0.3">
      <c r="A94" s="40" t="s">
        <v>32</v>
      </c>
      <c r="B94" s="40"/>
      <c r="E94" s="40" t="s">
        <v>32</v>
      </c>
      <c r="F94" s="40"/>
      <c r="G94" s="40"/>
    </row>
  </sheetData>
  <mergeCells count="92">
    <mergeCell ref="B10:F10"/>
    <mergeCell ref="B11:F11"/>
    <mergeCell ref="B12:F12"/>
    <mergeCell ref="B13:F13"/>
    <mergeCell ref="B21:F21"/>
    <mergeCell ref="E1:G1"/>
    <mergeCell ref="E4:G4"/>
    <mergeCell ref="E5:G5"/>
    <mergeCell ref="E6:G6"/>
    <mergeCell ref="E7:G7"/>
    <mergeCell ref="E2:G2"/>
    <mergeCell ref="E3:G3"/>
    <mergeCell ref="A37:F37"/>
    <mergeCell ref="B14:F14"/>
    <mergeCell ref="B15:F15"/>
    <mergeCell ref="B16:F16"/>
    <mergeCell ref="B18:F18"/>
    <mergeCell ref="B19:F19"/>
    <mergeCell ref="B20:F20"/>
    <mergeCell ref="B33:D33"/>
    <mergeCell ref="B34:D34"/>
    <mergeCell ref="B30:D30"/>
    <mergeCell ref="B31:D31"/>
    <mergeCell ref="B32:D32"/>
    <mergeCell ref="A25:F25"/>
    <mergeCell ref="C53:D54"/>
    <mergeCell ref="C55:D55"/>
    <mergeCell ref="A53:B53"/>
    <mergeCell ref="A85:B85"/>
    <mergeCell ref="B72:F72"/>
    <mergeCell ref="A77:B77"/>
    <mergeCell ref="A68:D68"/>
    <mergeCell ref="C67:D67"/>
    <mergeCell ref="C65:D65"/>
    <mergeCell ref="C59:D59"/>
    <mergeCell ref="E85:G85"/>
    <mergeCell ref="A75:B75"/>
    <mergeCell ref="A76:B76"/>
    <mergeCell ref="E82:G82"/>
    <mergeCell ref="E83:G83"/>
    <mergeCell ref="A86:B86"/>
    <mergeCell ref="A87:B87"/>
    <mergeCell ref="A78:B78"/>
    <mergeCell ref="B41:D41"/>
    <mergeCell ref="B27:D27"/>
    <mergeCell ref="B28:D28"/>
    <mergeCell ref="B29:D29"/>
    <mergeCell ref="A74:B74"/>
    <mergeCell ref="B44:D44"/>
    <mergeCell ref="B39:D39"/>
    <mergeCell ref="B40:D40"/>
    <mergeCell ref="C60:D60"/>
    <mergeCell ref="C61:D61"/>
    <mergeCell ref="C66:D66"/>
    <mergeCell ref="C62:D62"/>
    <mergeCell ref="C64:D64"/>
    <mergeCell ref="B42:D42"/>
    <mergeCell ref="B43:D43"/>
    <mergeCell ref="A83:B83"/>
    <mergeCell ref="E74:G74"/>
    <mergeCell ref="E75:G75"/>
    <mergeCell ref="E76:G76"/>
    <mergeCell ref="E78:G78"/>
    <mergeCell ref="E79:G79"/>
    <mergeCell ref="E80:G80"/>
    <mergeCell ref="A82:B82"/>
    <mergeCell ref="A81:B81"/>
    <mergeCell ref="E81:G81"/>
    <mergeCell ref="A79:B79"/>
    <mergeCell ref="A80:B80"/>
    <mergeCell ref="C56:D56"/>
    <mergeCell ref="E53:F53"/>
    <mergeCell ref="E94:G94"/>
    <mergeCell ref="E88:G88"/>
    <mergeCell ref="A88:B88"/>
    <mergeCell ref="E91:G91"/>
    <mergeCell ref="E92:G92"/>
    <mergeCell ref="A94:B94"/>
    <mergeCell ref="A92:B92"/>
    <mergeCell ref="A93:B93"/>
    <mergeCell ref="A91:B91"/>
    <mergeCell ref="A89:B89"/>
    <mergeCell ref="E90:G90"/>
    <mergeCell ref="A90:B90"/>
    <mergeCell ref="E89:G89"/>
    <mergeCell ref="C57:D57"/>
    <mergeCell ref="C58:D58"/>
    <mergeCell ref="C63:D63"/>
    <mergeCell ref="E77:G77"/>
    <mergeCell ref="E93:G93"/>
    <mergeCell ref="E86:G86"/>
    <mergeCell ref="E87:G87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BreakPreview" topLeftCell="A64" zoomScale="90" zoomScaleNormal="100" zoomScaleSheetLayoutView="90" workbookViewId="0">
      <selection activeCell="J61" sqref="J6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6.7109375" style="1" customWidth="1"/>
    <col min="11" max="11" width="9.140625" style="1"/>
    <col min="12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62" t="s">
        <v>110</v>
      </c>
      <c r="E1" s="62"/>
      <c r="F1" s="62"/>
    </row>
    <row r="2" spans="2:6" x14ac:dyDescent="0.3">
      <c r="D2" s="62" t="str">
        <f>'Приложение 1'!E2</f>
        <v xml:space="preserve">к  Дополнительному соглашению </v>
      </c>
      <c r="E2" s="62"/>
      <c r="F2" s="62"/>
    </row>
    <row r="3" spans="2:6" x14ac:dyDescent="0.3">
      <c r="D3" s="62" t="str">
        <f>'Приложение 1'!E3</f>
        <v>от "01" июня 2021 года № ______</v>
      </c>
      <c r="E3" s="62"/>
      <c r="F3" s="62"/>
    </row>
    <row r="4" spans="2:6" x14ac:dyDescent="0.3">
      <c r="D4" s="62" t="s">
        <v>65</v>
      </c>
      <c r="E4" s="62"/>
      <c r="F4" s="62"/>
    </row>
    <row r="5" spans="2:6" x14ac:dyDescent="0.3">
      <c r="D5" s="62" t="s">
        <v>0</v>
      </c>
      <c r="E5" s="62"/>
      <c r="F5" s="62"/>
    </row>
    <row r="6" spans="2:6" x14ac:dyDescent="0.3">
      <c r="D6" s="62" t="s">
        <v>1</v>
      </c>
      <c r="E6" s="62"/>
      <c r="F6" s="62"/>
    </row>
    <row r="7" spans="2:6" x14ac:dyDescent="0.3">
      <c r="D7" s="62" t="s">
        <v>111</v>
      </c>
      <c r="E7" s="62"/>
      <c r="F7" s="62"/>
    </row>
    <row r="9" spans="2:6" x14ac:dyDescent="0.3">
      <c r="B9" s="40" t="s">
        <v>77</v>
      </c>
      <c r="C9" s="40"/>
      <c r="D9" s="40"/>
      <c r="E9" s="40"/>
      <c r="F9" s="2"/>
    </row>
    <row r="10" spans="2:6" x14ac:dyDescent="0.3">
      <c r="B10" s="40" t="s">
        <v>78</v>
      </c>
      <c r="C10" s="40"/>
      <c r="D10" s="40"/>
      <c r="E10" s="40"/>
      <c r="F10" s="7"/>
    </row>
    <row r="11" spans="2:6" s="19" customFormat="1" ht="15" x14ac:dyDescent="0.25">
      <c r="B11" s="60" t="s">
        <v>66</v>
      </c>
      <c r="C11" s="60"/>
      <c r="D11" s="60"/>
      <c r="E11" s="60"/>
      <c r="F11" s="18"/>
    </row>
    <row r="12" spans="2:6" s="19" customFormat="1" ht="15" x14ac:dyDescent="0.25">
      <c r="B12" s="60" t="s">
        <v>73</v>
      </c>
      <c r="C12" s="60"/>
      <c r="D12" s="60"/>
      <c r="E12" s="60"/>
      <c r="F12" s="18"/>
    </row>
    <row r="13" spans="2:6" s="19" customFormat="1" ht="15" x14ac:dyDescent="0.25">
      <c r="B13" s="60" t="s">
        <v>74</v>
      </c>
      <c r="C13" s="60"/>
      <c r="D13" s="60"/>
      <c r="E13" s="60"/>
      <c r="F13" s="18"/>
    </row>
    <row r="14" spans="2:6" s="19" customFormat="1" ht="15" x14ac:dyDescent="0.25">
      <c r="B14" s="60" t="s">
        <v>75</v>
      </c>
      <c r="C14" s="60"/>
      <c r="D14" s="60"/>
      <c r="E14" s="60"/>
      <c r="F14" s="18"/>
    </row>
    <row r="15" spans="2:6" s="19" customFormat="1" ht="15" x14ac:dyDescent="0.25">
      <c r="B15" s="60" t="s">
        <v>76</v>
      </c>
      <c r="C15" s="60"/>
      <c r="D15" s="60"/>
      <c r="E15" s="60"/>
      <c r="F15" s="18"/>
    </row>
    <row r="16" spans="2:6" x14ac:dyDescent="0.3">
      <c r="B16" s="60"/>
      <c r="C16" s="60"/>
      <c r="D16" s="60"/>
      <c r="E16" s="60"/>
      <c r="F16" s="17"/>
    </row>
    <row r="17" spans="1:6" ht="36.75" customHeight="1" x14ac:dyDescent="0.3">
      <c r="A17" s="2"/>
      <c r="B17" s="64" t="s">
        <v>80</v>
      </c>
      <c r="C17" s="64"/>
      <c r="D17" s="64"/>
      <c r="E17" s="64"/>
      <c r="F17" s="7"/>
    </row>
    <row r="18" spans="1:6" s="19" customFormat="1" ht="15" x14ac:dyDescent="0.25">
      <c r="B18" s="45" t="s">
        <v>71</v>
      </c>
      <c r="C18" s="45"/>
      <c r="D18" s="45"/>
      <c r="E18" s="45"/>
      <c r="F18" s="18"/>
    </row>
    <row r="19" spans="1:6" s="19" customFormat="1" ht="15" x14ac:dyDescent="0.25">
      <c r="B19" s="60" t="s">
        <v>2</v>
      </c>
      <c r="C19" s="60"/>
      <c r="D19" s="60"/>
      <c r="E19" s="60"/>
      <c r="F19" s="18"/>
    </row>
    <row r="20" spans="1:6" s="19" customFormat="1" ht="15" x14ac:dyDescent="0.25">
      <c r="B20" s="60" t="s">
        <v>72</v>
      </c>
      <c r="C20" s="60"/>
      <c r="D20" s="60"/>
      <c r="E20" s="60"/>
      <c r="F20" s="18"/>
    </row>
    <row r="21" spans="1:6" x14ac:dyDescent="0.3">
      <c r="B21" s="40"/>
      <c r="C21" s="40"/>
      <c r="D21" s="40"/>
      <c r="E21" s="40"/>
      <c r="F21" s="7"/>
    </row>
    <row r="23" spans="1:6" x14ac:dyDescent="0.3">
      <c r="A23" s="1" t="s">
        <v>33</v>
      </c>
    </row>
    <row r="25" spans="1:6" ht="15" customHeight="1" x14ac:dyDescent="0.3">
      <c r="F25" s="1" t="s">
        <v>64</v>
      </c>
    </row>
    <row r="26" spans="1:6" ht="56.25" x14ac:dyDescent="0.3">
      <c r="A26" s="4" t="s">
        <v>61</v>
      </c>
      <c r="B26" s="49" t="s">
        <v>34</v>
      </c>
      <c r="C26" s="49"/>
      <c r="D26" s="49"/>
      <c r="E26" s="16" t="s">
        <v>35</v>
      </c>
      <c r="F26" s="13"/>
    </row>
    <row r="27" spans="1:6" ht="66" customHeight="1" x14ac:dyDescent="0.3">
      <c r="A27" s="6" t="s">
        <v>6</v>
      </c>
      <c r="B27" s="44" t="s">
        <v>97</v>
      </c>
      <c r="C27" s="44"/>
      <c r="D27" s="44"/>
      <c r="E27" s="32">
        <v>250239913</v>
      </c>
    </row>
    <row r="28" spans="1:6" ht="30" customHeight="1" x14ac:dyDescent="0.3">
      <c r="A28" s="4" t="s">
        <v>15</v>
      </c>
      <c r="B28" s="44" t="s">
        <v>36</v>
      </c>
      <c r="C28" s="44"/>
      <c r="D28" s="44"/>
      <c r="E28" s="32">
        <v>130812560</v>
      </c>
    </row>
    <row r="29" spans="1:6" ht="33" customHeight="1" x14ac:dyDescent="0.3">
      <c r="A29" s="4" t="s">
        <v>119</v>
      </c>
      <c r="B29" s="44" t="s">
        <v>108</v>
      </c>
      <c r="C29" s="44"/>
      <c r="D29" s="44"/>
      <c r="E29" s="32">
        <f>E27-E28</f>
        <v>119427353</v>
      </c>
    </row>
    <row r="30" spans="1:6" ht="56.25" customHeight="1" x14ac:dyDescent="0.3">
      <c r="A30" s="6" t="s">
        <v>9</v>
      </c>
      <c r="B30" s="44" t="s">
        <v>63</v>
      </c>
      <c r="C30" s="44"/>
      <c r="D30" s="44"/>
      <c r="E30" s="32">
        <v>44327307</v>
      </c>
    </row>
    <row r="31" spans="1:6" ht="38.25" customHeight="1" x14ac:dyDescent="0.3">
      <c r="A31" s="4" t="s">
        <v>107</v>
      </c>
      <c r="B31" s="44" t="s">
        <v>37</v>
      </c>
      <c r="C31" s="44"/>
      <c r="D31" s="44"/>
      <c r="E31" s="32">
        <v>15753930</v>
      </c>
    </row>
    <row r="32" spans="1:6" ht="39.75" customHeight="1" x14ac:dyDescent="0.3">
      <c r="A32" s="4" t="s">
        <v>62</v>
      </c>
      <c r="B32" s="44" t="s">
        <v>108</v>
      </c>
      <c r="C32" s="44"/>
      <c r="D32" s="44"/>
      <c r="E32" s="32">
        <f>E30-E31</f>
        <v>28573377</v>
      </c>
    </row>
    <row r="33" spans="1:15" ht="36" customHeight="1" x14ac:dyDescent="0.3">
      <c r="A33" s="6" t="s">
        <v>12</v>
      </c>
      <c r="B33" s="44" t="s">
        <v>38</v>
      </c>
      <c r="C33" s="44"/>
      <c r="D33" s="44"/>
      <c r="E33" s="32">
        <f>E34</f>
        <v>326637290</v>
      </c>
      <c r="G33" s="34"/>
      <c r="H33" s="26"/>
    </row>
    <row r="34" spans="1:15" ht="38.25" customHeight="1" x14ac:dyDescent="0.3">
      <c r="A34" s="4" t="s">
        <v>27</v>
      </c>
      <c r="B34" s="44" t="s">
        <v>39</v>
      </c>
      <c r="C34" s="44"/>
      <c r="D34" s="44"/>
      <c r="E34" s="32">
        <f>SUM(E35:E47)</f>
        <v>326637290</v>
      </c>
      <c r="G34" s="35"/>
      <c r="H34" s="27"/>
      <c r="I34" s="35"/>
      <c r="J34" s="27"/>
      <c r="L34" s="35"/>
      <c r="M34" s="35"/>
      <c r="N34" s="35"/>
      <c r="O34" s="35"/>
    </row>
    <row r="35" spans="1:15" ht="33.75" customHeight="1" x14ac:dyDescent="0.3">
      <c r="A35" s="4" t="s">
        <v>98</v>
      </c>
      <c r="B35" s="44" t="s">
        <v>88</v>
      </c>
      <c r="C35" s="44"/>
      <c r="D35" s="44"/>
      <c r="E35" s="32">
        <v>20041807</v>
      </c>
      <c r="G35" s="33"/>
    </row>
    <row r="36" spans="1:15" ht="33.75" customHeight="1" x14ac:dyDescent="0.3">
      <c r="A36" s="4" t="s">
        <v>99</v>
      </c>
      <c r="B36" s="44" t="s">
        <v>120</v>
      </c>
      <c r="C36" s="44"/>
      <c r="D36" s="44"/>
      <c r="E36" s="32">
        <v>4609616</v>
      </c>
    </row>
    <row r="37" spans="1:15" ht="33.75" customHeight="1" x14ac:dyDescent="0.3">
      <c r="A37" s="4" t="s">
        <v>100</v>
      </c>
      <c r="B37" s="44" t="s">
        <v>121</v>
      </c>
      <c r="C37" s="44"/>
      <c r="D37" s="44"/>
      <c r="E37" s="32">
        <v>4401410</v>
      </c>
      <c r="J37" s="33"/>
    </row>
    <row r="38" spans="1:15" ht="33.75" customHeight="1" x14ac:dyDescent="0.3">
      <c r="A38" s="4" t="s">
        <v>101</v>
      </c>
      <c r="B38" s="44" t="s">
        <v>122</v>
      </c>
      <c r="C38" s="44"/>
      <c r="D38" s="44"/>
      <c r="E38" s="32">
        <v>4365166</v>
      </c>
    </row>
    <row r="39" spans="1:15" ht="33.75" customHeight="1" x14ac:dyDescent="0.3">
      <c r="A39" s="4" t="s">
        <v>102</v>
      </c>
      <c r="B39" s="44" t="s">
        <v>90</v>
      </c>
      <c r="C39" s="44"/>
      <c r="D39" s="44"/>
      <c r="E39" s="32">
        <v>159675029</v>
      </c>
      <c r="G39" s="33"/>
      <c r="H39" s="33"/>
    </row>
    <row r="40" spans="1:15" ht="33.75" customHeight="1" x14ac:dyDescent="0.3">
      <c r="A40" s="4" t="s">
        <v>103</v>
      </c>
      <c r="B40" s="44" t="s">
        <v>91</v>
      </c>
      <c r="C40" s="44"/>
      <c r="D40" s="44"/>
      <c r="E40" s="32">
        <v>16719806</v>
      </c>
      <c r="G40" s="33"/>
      <c r="H40" s="28"/>
      <c r="J40" s="33"/>
    </row>
    <row r="41" spans="1:15" ht="33.75" customHeight="1" x14ac:dyDescent="0.3">
      <c r="A41" s="4" t="s">
        <v>104</v>
      </c>
      <c r="B41" s="44" t="s">
        <v>92</v>
      </c>
      <c r="C41" s="44"/>
      <c r="D41" s="44"/>
      <c r="E41" s="32">
        <v>3188469</v>
      </c>
      <c r="G41" s="33"/>
      <c r="H41" s="28"/>
    </row>
    <row r="42" spans="1:15" ht="33.75" customHeight="1" x14ac:dyDescent="0.3">
      <c r="A42" s="4" t="s">
        <v>105</v>
      </c>
      <c r="B42" s="44" t="s">
        <v>93</v>
      </c>
      <c r="C42" s="44"/>
      <c r="D42" s="44"/>
      <c r="E42" s="32">
        <v>49436455</v>
      </c>
      <c r="G42" s="33"/>
      <c r="H42" s="28"/>
    </row>
    <row r="43" spans="1:15" ht="33.75" customHeight="1" x14ac:dyDescent="0.3">
      <c r="A43" s="4" t="s">
        <v>106</v>
      </c>
      <c r="B43" s="44" t="s">
        <v>123</v>
      </c>
      <c r="C43" s="44"/>
      <c r="D43" s="44"/>
      <c r="E43" s="32">
        <v>1491748</v>
      </c>
      <c r="G43" s="33"/>
      <c r="H43" s="28"/>
    </row>
    <row r="44" spans="1:15" ht="33.75" customHeight="1" x14ac:dyDescent="0.3">
      <c r="A44" s="4" t="s">
        <v>124</v>
      </c>
      <c r="B44" s="44" t="s">
        <v>94</v>
      </c>
      <c r="C44" s="44"/>
      <c r="D44" s="44"/>
      <c r="E44" s="32">
        <v>45914420</v>
      </c>
      <c r="G44" s="33"/>
      <c r="H44" s="28"/>
      <c r="J44" s="33"/>
    </row>
    <row r="45" spans="1:15" ht="33.75" customHeight="1" x14ac:dyDescent="0.3">
      <c r="A45" s="4" t="s">
        <v>125</v>
      </c>
      <c r="B45" s="44" t="s">
        <v>95</v>
      </c>
      <c r="C45" s="44"/>
      <c r="D45" s="44"/>
      <c r="E45" s="32">
        <v>9152425</v>
      </c>
      <c r="G45" s="33"/>
      <c r="H45" s="28"/>
    </row>
    <row r="46" spans="1:15" ht="33.75" customHeight="1" x14ac:dyDescent="0.3">
      <c r="A46" s="4" t="s">
        <v>126</v>
      </c>
      <c r="B46" s="44" t="s">
        <v>96</v>
      </c>
      <c r="C46" s="44"/>
      <c r="D46" s="44"/>
      <c r="E46" s="32">
        <v>2220541</v>
      </c>
      <c r="G46" s="33"/>
      <c r="H46" s="28"/>
    </row>
    <row r="47" spans="1:15" ht="33.75" customHeight="1" x14ac:dyDescent="0.3">
      <c r="A47" s="4" t="s">
        <v>127</v>
      </c>
      <c r="B47" s="44" t="s">
        <v>89</v>
      </c>
      <c r="C47" s="44"/>
      <c r="D47" s="44"/>
      <c r="E47" s="32">
        <v>5420398</v>
      </c>
      <c r="G47" s="33"/>
      <c r="H47" s="28"/>
    </row>
    <row r="48" spans="1:15" ht="33.75" customHeight="1" x14ac:dyDescent="0.3">
      <c r="A48" s="6"/>
      <c r="B48" s="44" t="s">
        <v>26</v>
      </c>
      <c r="C48" s="44"/>
      <c r="D48" s="44"/>
      <c r="E48" s="32">
        <f>E33+E30+E27</f>
        <v>621204510</v>
      </c>
      <c r="G48" s="33"/>
      <c r="H48" s="28"/>
      <c r="J48" s="33"/>
    </row>
    <row r="50" spans="1:6" ht="30.75" customHeight="1" x14ac:dyDescent="0.3"/>
    <row r="51" spans="1:6" x14ac:dyDescent="0.3">
      <c r="A51" s="2"/>
      <c r="B51" s="40" t="s">
        <v>49</v>
      </c>
      <c r="C51" s="40"/>
      <c r="D51" s="40"/>
      <c r="E51" s="40"/>
      <c r="F51" s="2"/>
    </row>
    <row r="52" spans="1:6" ht="13.5" customHeight="1" x14ac:dyDescent="0.3"/>
    <row r="53" spans="1:6" x14ac:dyDescent="0.3">
      <c r="A53" s="40" t="s">
        <v>28</v>
      </c>
      <c r="B53" s="40"/>
      <c r="D53" s="40" t="s">
        <v>30</v>
      </c>
      <c r="E53" s="40"/>
      <c r="F53" s="40"/>
    </row>
    <row r="54" spans="1:6" ht="18" customHeight="1" x14ac:dyDescent="0.3">
      <c r="A54" s="43" t="s">
        <v>51</v>
      </c>
      <c r="B54" s="43"/>
      <c r="D54" s="41" t="s">
        <v>81</v>
      </c>
      <c r="E54" s="41"/>
      <c r="F54" s="41"/>
    </row>
    <row r="55" spans="1:6" ht="18" customHeight="1" x14ac:dyDescent="0.3">
      <c r="A55" s="38" t="s">
        <v>52</v>
      </c>
      <c r="B55" s="38"/>
      <c r="D55" s="41" t="s">
        <v>82</v>
      </c>
      <c r="E55" s="41"/>
      <c r="F55" s="41"/>
    </row>
    <row r="56" spans="1:6" ht="18" customHeight="1" x14ac:dyDescent="0.3">
      <c r="A56" s="38" t="s">
        <v>79</v>
      </c>
      <c r="B56" s="38"/>
      <c r="D56" s="41" t="s">
        <v>83</v>
      </c>
      <c r="E56" s="41"/>
      <c r="F56" s="41"/>
    </row>
    <row r="57" spans="1:6" s="19" customFormat="1" ht="14.25" customHeight="1" x14ac:dyDescent="0.25">
      <c r="A57" s="39" t="s">
        <v>50</v>
      </c>
      <c r="B57" s="39"/>
      <c r="D57" s="39" t="s">
        <v>50</v>
      </c>
      <c r="E57" s="39"/>
      <c r="F57" s="39"/>
    </row>
    <row r="58" spans="1:6" ht="42" customHeight="1" x14ac:dyDescent="0.3">
      <c r="A58" s="41"/>
      <c r="B58" s="41"/>
      <c r="D58" s="41"/>
      <c r="E58" s="41"/>
      <c r="F58" s="41"/>
    </row>
    <row r="59" spans="1:6" s="19" customFormat="1" ht="15" x14ac:dyDescent="0.25">
      <c r="A59" s="45" t="s">
        <v>31</v>
      </c>
      <c r="B59" s="45"/>
      <c r="D59" s="45" t="s">
        <v>31</v>
      </c>
      <c r="E59" s="45"/>
      <c r="F59" s="45"/>
    </row>
    <row r="60" spans="1:6" ht="29.25" customHeight="1" x14ac:dyDescent="0.3">
      <c r="A60" s="41" t="str">
        <f>'Приложение 1'!A81:B81</f>
        <v>О.И. Казанцева, и.о. директора</v>
      </c>
      <c r="B60" s="41"/>
      <c r="D60" s="43" t="s">
        <v>84</v>
      </c>
      <c r="E60" s="43"/>
      <c r="F60" s="43"/>
    </row>
    <row r="61" spans="1:6" s="19" customFormat="1" ht="28.5" customHeight="1" x14ac:dyDescent="0.25">
      <c r="A61" s="39" t="s">
        <v>53</v>
      </c>
      <c r="B61" s="39"/>
      <c r="D61" s="58" t="s">
        <v>53</v>
      </c>
      <c r="E61" s="58"/>
      <c r="F61" s="58"/>
    </row>
    <row r="62" spans="1:6" ht="36.75" customHeight="1" x14ac:dyDescent="0.3">
      <c r="A62" s="40" t="s">
        <v>32</v>
      </c>
      <c r="B62" s="40"/>
      <c r="D62" s="40" t="s">
        <v>32</v>
      </c>
      <c r="E62" s="40"/>
      <c r="F62" s="40"/>
    </row>
    <row r="63" spans="1:6" ht="47.25" customHeight="1" x14ac:dyDescent="0.3"/>
    <row r="64" spans="1:6" ht="25.5" customHeight="1" x14ac:dyDescent="0.3">
      <c r="A64" s="54" t="s">
        <v>29</v>
      </c>
      <c r="B64" s="54"/>
      <c r="D64" s="40" t="s">
        <v>29</v>
      </c>
      <c r="E64" s="40"/>
      <c r="F64" s="40"/>
    </row>
    <row r="65" spans="1:6" ht="19.5" customHeight="1" x14ac:dyDescent="0.3">
      <c r="A65" s="43" t="s">
        <v>56</v>
      </c>
      <c r="B65" s="43"/>
      <c r="D65" s="43" t="s">
        <v>58</v>
      </c>
      <c r="E65" s="43"/>
      <c r="F65" s="43"/>
    </row>
    <row r="66" spans="1:6" ht="19.5" customHeight="1" x14ac:dyDescent="0.3">
      <c r="A66" s="46" t="s">
        <v>57</v>
      </c>
      <c r="B66" s="46"/>
      <c r="D66" s="41" t="s">
        <v>59</v>
      </c>
      <c r="E66" s="41"/>
      <c r="F66" s="41"/>
    </row>
    <row r="67" spans="1:6" ht="19.5" customHeight="1" x14ac:dyDescent="0.3">
      <c r="A67" s="41"/>
      <c r="B67" s="41"/>
      <c r="D67" s="38" t="s">
        <v>60</v>
      </c>
      <c r="E67" s="38"/>
      <c r="F67" s="38"/>
    </row>
    <row r="68" spans="1:6" s="19" customFormat="1" ht="19.5" customHeight="1" x14ac:dyDescent="0.25">
      <c r="A68" s="39" t="s">
        <v>50</v>
      </c>
      <c r="B68" s="39"/>
      <c r="D68" s="39" t="s">
        <v>50</v>
      </c>
      <c r="E68" s="39"/>
      <c r="F68" s="39"/>
    </row>
    <row r="69" spans="1:6" ht="42" customHeight="1" x14ac:dyDescent="0.3">
      <c r="A69" s="43"/>
      <c r="B69" s="43"/>
      <c r="D69" s="43"/>
      <c r="E69" s="43"/>
      <c r="F69" s="43"/>
    </row>
    <row r="70" spans="1:6" x14ac:dyDescent="0.3">
      <c r="A70" s="41" t="s">
        <v>31</v>
      </c>
      <c r="B70" s="41"/>
      <c r="D70" s="41" t="s">
        <v>31</v>
      </c>
      <c r="E70" s="41"/>
      <c r="F70" s="41"/>
    </row>
    <row r="71" spans="1:6" x14ac:dyDescent="0.3">
      <c r="A71" s="41" t="s">
        <v>54</v>
      </c>
      <c r="B71" s="41"/>
      <c r="D71" s="41" t="s">
        <v>55</v>
      </c>
      <c r="E71" s="41"/>
      <c r="F71" s="41"/>
    </row>
    <row r="72" spans="1:6" s="19" customFormat="1" ht="30" customHeight="1" x14ac:dyDescent="0.25">
      <c r="A72" s="39" t="s">
        <v>53</v>
      </c>
      <c r="B72" s="39"/>
      <c r="D72" s="39" t="s">
        <v>53</v>
      </c>
      <c r="E72" s="39"/>
      <c r="F72" s="39"/>
    </row>
    <row r="73" spans="1:6" ht="36.75" customHeight="1" x14ac:dyDescent="0.3">
      <c r="A73" s="40" t="s">
        <v>32</v>
      </c>
      <c r="B73" s="40"/>
      <c r="D73" s="40" t="s">
        <v>32</v>
      </c>
      <c r="E73" s="40"/>
      <c r="F73" s="40"/>
    </row>
  </sheetData>
  <mergeCells count="84">
    <mergeCell ref="D2:F2"/>
    <mergeCell ref="D3:F3"/>
    <mergeCell ref="B29:D29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7:D27"/>
    <mergeCell ref="B30:D30"/>
    <mergeCell ref="B31:D31"/>
    <mergeCell ref="B32:D32"/>
    <mergeCell ref="B16:E16"/>
    <mergeCell ref="B28:D28"/>
    <mergeCell ref="B26:D26"/>
    <mergeCell ref="B20:E20"/>
    <mergeCell ref="B21:E21"/>
    <mergeCell ref="B48:D48"/>
    <mergeCell ref="B33:D33"/>
    <mergeCell ref="B34:D34"/>
    <mergeCell ref="B35:D35"/>
    <mergeCell ref="B39:D39"/>
    <mergeCell ref="B40:D40"/>
    <mergeCell ref="B41:D41"/>
    <mergeCell ref="B44:D44"/>
    <mergeCell ref="B45:D45"/>
    <mergeCell ref="B46:D46"/>
    <mergeCell ref="B42:D42"/>
    <mergeCell ref="B47:D47"/>
    <mergeCell ref="B36:D36"/>
    <mergeCell ref="B37:D37"/>
    <mergeCell ref="B38:D38"/>
    <mergeCell ref="B43:D43"/>
    <mergeCell ref="A59:B59"/>
    <mergeCell ref="D59:F59"/>
    <mergeCell ref="A53:B53"/>
    <mergeCell ref="D53:F53"/>
    <mergeCell ref="A54:B54"/>
    <mergeCell ref="D54:F54"/>
    <mergeCell ref="A55:B55"/>
    <mergeCell ref="D55:F55"/>
    <mergeCell ref="A57:B57"/>
    <mergeCell ref="D57:F57"/>
    <mergeCell ref="A58:B58"/>
    <mergeCell ref="D58:F58"/>
    <mergeCell ref="A56:B56"/>
    <mergeCell ref="D56:F56"/>
    <mergeCell ref="A60:B60"/>
    <mergeCell ref="D60:F60"/>
    <mergeCell ref="A61:B61"/>
    <mergeCell ref="D61:F61"/>
    <mergeCell ref="A62:B62"/>
    <mergeCell ref="D62:F62"/>
    <mergeCell ref="A68:B68"/>
    <mergeCell ref="D68:F68"/>
    <mergeCell ref="A69:B69"/>
    <mergeCell ref="D69:F69"/>
    <mergeCell ref="A64:B64"/>
    <mergeCell ref="D64:F64"/>
    <mergeCell ref="A65:B65"/>
    <mergeCell ref="D65:F65"/>
    <mergeCell ref="A66:B66"/>
    <mergeCell ref="D66:F66"/>
    <mergeCell ref="B51:E51"/>
    <mergeCell ref="A73:B73"/>
    <mergeCell ref="D73:F73"/>
    <mergeCell ref="D1:F1"/>
    <mergeCell ref="D4:F4"/>
    <mergeCell ref="D5:F5"/>
    <mergeCell ref="D6:F6"/>
    <mergeCell ref="D7:F7"/>
    <mergeCell ref="A70:B70"/>
    <mergeCell ref="D70:F70"/>
    <mergeCell ref="A71:B71"/>
    <mergeCell ref="D71:F71"/>
    <mergeCell ref="A72:B72"/>
    <mergeCell ref="D72:F72"/>
    <mergeCell ref="A67:B67"/>
    <mergeCell ref="D67:F6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2021-07-12T11:22:45Z</dcterms:modified>
</cp:coreProperties>
</file>