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0" i="1"/>
  <c r="E19" i="1"/>
  <c r="E8" i="1"/>
  <c r="E7" i="1"/>
  <c r="E6" i="1"/>
  <c r="E9" i="1"/>
  <c r="E5" i="1" l="1"/>
</calcChain>
</file>

<file path=xl/sharedStrings.xml><?xml version="1.0" encoding="utf-8"?>
<sst xmlns="http://schemas.openxmlformats.org/spreadsheetml/2006/main" count="59" uniqueCount="55">
  <si>
    <t>Способ оплаты</t>
  </si>
  <si>
    <t>Исследования и медицинские вмешательства в рамках углубленной диспансеризации</t>
  </si>
  <si>
    <t>Код по номенклатуре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</si>
  <si>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</si>
  <si>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</si>
  <si>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</si>
  <si>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проведение рентгенографии органов грудной клетки (если не выполнялась ранее в течение года)*</t>
  </si>
  <si>
    <t>прием (осмотр) врачом-терапевтом (участковым терапевтом, врачом общей практики)*</t>
  </si>
  <si>
    <t>I этап углубленной диспансеризации</t>
  </si>
  <si>
    <t>Стоимость (рублей)</t>
  </si>
  <si>
    <t>комплексное посещение</t>
  </si>
  <si>
    <t>ИТОГО, в том числе:</t>
  </si>
  <si>
    <t>1.</t>
  </si>
  <si>
    <t>1.1.</t>
  </si>
  <si>
    <t>№ п/п</t>
  </si>
  <si>
    <t>1.2.</t>
  </si>
  <si>
    <t>1.3.</t>
  </si>
  <si>
    <t>2.</t>
  </si>
  <si>
    <t>II этап углубленной диспансеризации</t>
  </si>
  <si>
    <t xml:space="preserve">тест с 6-минутной ходьбой </t>
  </si>
  <si>
    <t xml:space="preserve">определение концентрации Д-димера в крови </t>
  </si>
  <si>
    <t xml:space="preserve">проведение эхокардиографии </t>
  </si>
  <si>
    <t xml:space="preserve">проведение компьютерной томографии легких </t>
  </si>
  <si>
    <t>2.1.</t>
  </si>
  <si>
    <t>2.2.</t>
  </si>
  <si>
    <t>2.3.</t>
  </si>
  <si>
    <t>за единицу объёма оказания медицинской помощи</t>
  </si>
  <si>
    <t xml:space="preserve">проведение дуплексного сканирования вен нижних конечностей </t>
  </si>
  <si>
    <t>A09.05.051.001</t>
  </si>
  <si>
    <t>B03.016.004</t>
  </si>
  <si>
    <t>A09.05.009</t>
  </si>
  <si>
    <t>C-реактивного белка</t>
  </si>
  <si>
    <t>определение активности аланинаминотрансферазы в крови</t>
  </si>
  <si>
    <t>A09.05.042</t>
  </si>
  <si>
    <t>определение активности аспартатаминотрансферазы в крови</t>
  </si>
  <si>
    <t>A09.05.041</t>
  </si>
  <si>
    <t>определение активности лактатдегидрогеназы в крови</t>
  </si>
  <si>
    <t>A09.05.039</t>
  </si>
  <si>
    <t>A09.05.020</t>
  </si>
  <si>
    <t>исследование уровня креатинина в крови</t>
  </si>
  <si>
    <t>B03.016.003</t>
  </si>
  <si>
    <t xml:space="preserve"> * оплата за указанные услуги осуществляется в рамках подушевого норматива финансирования</t>
  </si>
  <si>
    <r>
      <t>A06.09.007</t>
    </r>
    <r>
      <rPr>
        <i/>
        <sz val="12"/>
        <color rgb="FF0000FF"/>
        <rFont val="Times New Roman"/>
        <family val="1"/>
        <charset val="204"/>
      </rPr>
      <t>.2</t>
    </r>
  </si>
  <si>
    <r>
      <t>B04.047.002.005</t>
    </r>
    <r>
      <rPr>
        <sz val="12"/>
        <color rgb="FF0000FF"/>
        <rFont val="Times New Roman"/>
        <family val="1"/>
        <charset val="204"/>
      </rPr>
      <t>.2</t>
    </r>
  </si>
  <si>
    <r>
      <t>A04.12.006.002</t>
    </r>
    <r>
      <rPr>
        <sz val="12"/>
        <color rgb="FF0000FF"/>
        <rFont val="Times New Roman"/>
        <family val="1"/>
        <charset val="204"/>
      </rPr>
      <t>.2</t>
    </r>
  </si>
  <si>
    <r>
      <t>A04.10.002</t>
    </r>
    <r>
      <rPr>
        <sz val="12"/>
        <color rgb="FF0000FF"/>
        <rFont val="Times New Roman"/>
        <family val="1"/>
        <charset val="204"/>
      </rPr>
      <t>.2</t>
    </r>
  </si>
  <si>
    <t>A12.09.005</t>
  </si>
  <si>
    <t>исследования уровня холестерина</t>
  </si>
  <si>
    <t>уровня липопротеинов низкой плотности</t>
  </si>
  <si>
    <t>A09.05.026.2</t>
  </si>
  <si>
    <t>A09.05.028.2</t>
  </si>
  <si>
    <t>биохимический анализ крови, включая:</t>
  </si>
  <si>
    <t>A12.09.001</t>
  </si>
  <si>
    <t>A23.30.023</t>
  </si>
  <si>
    <t>A06.09.005.2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</si>
</sst>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right" vertical="top" wrapText="1"/>
    </xf>
    <xf numFmtId="164" fontId="3" fillId="0" borderId="6" xfId="0" applyNumberFormat="1" applyFont="1" applyBorder="1" applyAlignment="1">
      <alignment horizontal="right" vertical="top" wrapText="1"/>
    </xf>
    <xf numFmtId="164" fontId="3" fillId="0" borderId="7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6"/>
  <sheetViews>
    <sheetView tabSelected="1" workbookViewId="0">
      <selection activeCell="K19" sqref="K19"/>
    </sheetView>
  </sheetViews>
  <sheetFormatPr defaultRowHeight="15.75" x14ac:dyDescent="0.25"/>
  <cols>
    <col min="1" max="1" width="9.140625" style="1"/>
    <col min="2" max="2" width="18" style="1" customWidth="1"/>
    <col min="3" max="3" width="19.28515625" style="1" customWidth="1"/>
    <col min="4" max="4" width="51.42578125" style="1" customWidth="1"/>
    <col min="5" max="5" width="13.42578125" style="1" customWidth="1"/>
    <col min="6" max="6" width="12.28515625" style="1" customWidth="1"/>
    <col min="7" max="16384" width="9.140625" style="1"/>
  </cols>
  <sheetData>
    <row r="3" spans="1:5" ht="31.5" x14ac:dyDescent="0.25">
      <c r="A3" s="3" t="s">
        <v>14</v>
      </c>
      <c r="B3" s="3" t="s">
        <v>0</v>
      </c>
      <c r="C3" s="3" t="s">
        <v>2</v>
      </c>
      <c r="D3" s="3" t="s">
        <v>1</v>
      </c>
      <c r="E3" s="3" t="s">
        <v>9</v>
      </c>
    </row>
    <row r="4" spans="1:5" ht="22.5" customHeight="1" x14ac:dyDescent="0.25">
      <c r="A4" s="4" t="s">
        <v>12</v>
      </c>
      <c r="B4" s="12" t="s">
        <v>8</v>
      </c>
      <c r="C4" s="13"/>
      <c r="D4" s="13"/>
      <c r="E4" s="14"/>
    </row>
    <row r="5" spans="1:5" x14ac:dyDescent="0.25">
      <c r="A5" s="18" t="s">
        <v>13</v>
      </c>
      <c r="B5" s="15" t="s">
        <v>10</v>
      </c>
      <c r="C5" s="2"/>
      <c r="D5" s="5" t="s">
        <v>11</v>
      </c>
      <c r="E5" s="6">
        <f>SUM(E6:E18)</f>
        <v>2252</v>
      </c>
    </row>
    <row r="6" spans="1:5" ht="36.75" customHeight="1" x14ac:dyDescent="0.25">
      <c r="A6" s="19"/>
      <c r="B6" s="16"/>
      <c r="C6" s="2" t="s">
        <v>46</v>
      </c>
      <c r="D6" s="7" t="s">
        <v>3</v>
      </c>
      <c r="E6" s="8">
        <f>ROUND(24*3.102,0)</f>
        <v>74</v>
      </c>
    </row>
    <row r="7" spans="1:5" ht="26.25" customHeight="1" x14ac:dyDescent="0.25">
      <c r="A7" s="19"/>
      <c r="B7" s="16"/>
      <c r="C7" s="10" t="s">
        <v>52</v>
      </c>
      <c r="D7" s="7" t="s">
        <v>4</v>
      </c>
      <c r="E7" s="8">
        <f>ROUND(124*3.102,0)</f>
        <v>385</v>
      </c>
    </row>
    <row r="8" spans="1:5" ht="33" customHeight="1" x14ac:dyDescent="0.25">
      <c r="A8" s="19"/>
      <c r="B8" s="16"/>
      <c r="C8" s="2" t="s">
        <v>40</v>
      </c>
      <c r="D8" s="7" t="s">
        <v>5</v>
      </c>
      <c r="E8" s="8">
        <f>ROUND(88.99*3.102,0)</f>
        <v>276</v>
      </c>
    </row>
    <row r="9" spans="1:5" ht="27.75" customHeight="1" x14ac:dyDescent="0.25">
      <c r="A9" s="19"/>
      <c r="B9" s="16"/>
      <c r="C9" s="2" t="s">
        <v>29</v>
      </c>
      <c r="D9" s="7" t="s">
        <v>51</v>
      </c>
      <c r="E9" s="21">
        <f>ROUND(489.01*3.102,0)</f>
        <v>1517</v>
      </c>
    </row>
    <row r="10" spans="1:5" ht="27" customHeight="1" x14ac:dyDescent="0.25">
      <c r="A10" s="19"/>
      <c r="B10" s="16"/>
      <c r="C10" s="9" t="s">
        <v>49</v>
      </c>
      <c r="D10" s="9" t="s">
        <v>47</v>
      </c>
      <c r="E10" s="22"/>
    </row>
    <row r="11" spans="1:5" ht="27" customHeight="1" x14ac:dyDescent="0.25">
      <c r="A11" s="19"/>
      <c r="B11" s="16"/>
      <c r="C11" s="9" t="s">
        <v>50</v>
      </c>
      <c r="D11" s="9" t="s">
        <v>48</v>
      </c>
      <c r="E11" s="22"/>
    </row>
    <row r="12" spans="1:5" ht="27" customHeight="1" x14ac:dyDescent="0.25">
      <c r="A12" s="19"/>
      <c r="B12" s="16"/>
      <c r="C12" s="9" t="s">
        <v>30</v>
      </c>
      <c r="D12" s="9" t="s">
        <v>31</v>
      </c>
      <c r="E12" s="22"/>
    </row>
    <row r="13" spans="1:5" ht="31.5" customHeight="1" x14ac:dyDescent="0.25">
      <c r="A13" s="19"/>
      <c r="B13" s="16"/>
      <c r="C13" s="9" t="s">
        <v>33</v>
      </c>
      <c r="D13" s="9" t="s">
        <v>32</v>
      </c>
      <c r="E13" s="22"/>
    </row>
    <row r="14" spans="1:5" ht="31.5" customHeight="1" x14ac:dyDescent="0.25">
      <c r="A14" s="19"/>
      <c r="B14" s="16"/>
      <c r="C14" s="9" t="s">
        <v>35</v>
      </c>
      <c r="D14" s="9" t="s">
        <v>34</v>
      </c>
      <c r="E14" s="22"/>
    </row>
    <row r="15" spans="1:5" ht="31.5" customHeight="1" x14ac:dyDescent="0.25">
      <c r="A15" s="19"/>
      <c r="B15" s="16"/>
      <c r="C15" s="9" t="s">
        <v>37</v>
      </c>
      <c r="D15" s="9" t="s">
        <v>36</v>
      </c>
      <c r="E15" s="22"/>
    </row>
    <row r="16" spans="1:5" ht="27" customHeight="1" x14ac:dyDescent="0.25">
      <c r="A16" s="19"/>
      <c r="B16" s="16"/>
      <c r="C16" s="9" t="s">
        <v>38</v>
      </c>
      <c r="D16" s="9" t="s">
        <v>39</v>
      </c>
      <c r="E16" s="23"/>
    </row>
    <row r="17" spans="1:5" ht="47.25" x14ac:dyDescent="0.25">
      <c r="A17" s="19"/>
      <c r="B17" s="16"/>
      <c r="C17" s="7" t="s">
        <v>42</v>
      </c>
      <c r="D17" s="7" t="s">
        <v>6</v>
      </c>
      <c r="E17" s="8">
        <v>0</v>
      </c>
    </row>
    <row r="18" spans="1:5" ht="47.25" x14ac:dyDescent="0.25">
      <c r="A18" s="20"/>
      <c r="B18" s="17"/>
      <c r="C18" s="2" t="s">
        <v>43</v>
      </c>
      <c r="D18" s="7" t="s">
        <v>7</v>
      </c>
      <c r="E18" s="8">
        <v>0</v>
      </c>
    </row>
    <row r="19" spans="1:5" ht="63" customHeight="1" x14ac:dyDescent="0.25">
      <c r="A19" s="5" t="s">
        <v>15</v>
      </c>
      <c r="B19" s="2" t="s">
        <v>26</v>
      </c>
      <c r="C19" s="10" t="s">
        <v>53</v>
      </c>
      <c r="D19" s="2" t="s">
        <v>19</v>
      </c>
      <c r="E19" s="6">
        <f>ROUND(60*3.102,1)</f>
        <v>186.1</v>
      </c>
    </row>
    <row r="20" spans="1:5" ht="63" x14ac:dyDescent="0.25">
      <c r="A20" s="5" t="s">
        <v>16</v>
      </c>
      <c r="B20" s="2" t="s">
        <v>26</v>
      </c>
      <c r="C20" s="2" t="s">
        <v>28</v>
      </c>
      <c r="D20" s="2" t="s">
        <v>20</v>
      </c>
      <c r="E20" s="6">
        <f>ROUND(419.6*3.102,1)</f>
        <v>1301.5999999999999</v>
      </c>
    </row>
    <row r="21" spans="1:5" ht="18" customHeight="1" x14ac:dyDescent="0.25">
      <c r="A21" s="4" t="s">
        <v>17</v>
      </c>
      <c r="B21" s="12" t="s">
        <v>18</v>
      </c>
      <c r="C21" s="13"/>
      <c r="D21" s="13"/>
      <c r="E21" s="14"/>
    </row>
    <row r="22" spans="1:5" ht="62.25" customHeight="1" x14ac:dyDescent="0.25">
      <c r="A22" s="5" t="s">
        <v>23</v>
      </c>
      <c r="B22" s="2" t="s">
        <v>26</v>
      </c>
      <c r="C22" s="2" t="s">
        <v>45</v>
      </c>
      <c r="D22" s="2" t="s">
        <v>21</v>
      </c>
      <c r="E22" s="6">
        <f>ROUND(1367.19*3.102,1)</f>
        <v>4241</v>
      </c>
    </row>
    <row r="23" spans="1:5" ht="62.25" customHeight="1" x14ac:dyDescent="0.25">
      <c r="A23" s="5" t="s">
        <v>24</v>
      </c>
      <c r="B23" s="2" t="s">
        <v>26</v>
      </c>
      <c r="C23" s="10" t="s">
        <v>54</v>
      </c>
      <c r="D23" s="2" t="s">
        <v>22</v>
      </c>
      <c r="E23" s="6">
        <f>ROUND(1065*3.102,1)</f>
        <v>3303.6</v>
      </c>
    </row>
    <row r="24" spans="1:5" ht="62.25" customHeight="1" x14ac:dyDescent="0.25">
      <c r="A24" s="5" t="s">
        <v>25</v>
      </c>
      <c r="B24" s="2" t="s">
        <v>26</v>
      </c>
      <c r="C24" s="2" t="s">
        <v>44</v>
      </c>
      <c r="D24" s="2" t="s">
        <v>27</v>
      </c>
      <c r="E24" s="6">
        <f>ROUND(1139.3*3.102,1)</f>
        <v>3534.1</v>
      </c>
    </row>
    <row r="26" spans="1:5" x14ac:dyDescent="0.25">
      <c r="A26" s="11" t="s">
        <v>41</v>
      </c>
      <c r="B26" s="11"/>
      <c r="C26" s="11"/>
      <c r="D26" s="11"/>
      <c r="E26" s="11"/>
    </row>
  </sheetData>
  <mergeCells count="6">
    <mergeCell ref="A26:E26"/>
    <mergeCell ref="B4:E4"/>
    <mergeCell ref="B5:B18"/>
    <mergeCell ref="A5:A18"/>
    <mergeCell ref="B21:E21"/>
    <mergeCell ref="E9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2021-07-08T22:33:22Z</dcterms:modified>
</cp:coreProperties>
</file>