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3 от 30.09.2020\Доп. соглашение № 9 от 30.09.2020г\"/>
    </mc:Choice>
  </mc:AlternateContent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2020'!$A$12:$Q$22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2020'!$8:$11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2020'!$B$1:$Q$22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U19" i="34" s="1"/>
  <c r="D20" i="34" s="1"/>
  <c r="S20" i="34"/>
  <c r="Q19" i="34"/>
  <c r="Q20" i="34" s="1"/>
  <c r="P19" i="34" l="1"/>
  <c r="O8" i="26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X12" i="34" l="1"/>
  <c r="R18" i="3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N18" i="24" l="1"/>
  <c r="F10" i="26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M11" i="17"/>
  <c r="N11" i="17" s="1"/>
  <c r="J8" i="21"/>
  <c r="K8" i="21" s="1"/>
  <c r="P9" i="21" s="1"/>
  <c r="J16" i="21"/>
  <c r="K16" i="21" s="1"/>
  <c r="P17" i="21" s="1"/>
  <c r="M14" i="17" l="1"/>
  <c r="N14" i="17" s="1"/>
  <c r="I13" i="17"/>
  <c r="I11" i="17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10" i="34" l="1"/>
  <c r="AG10" i="34" s="1"/>
  <c r="AH10" i="34" s="1"/>
  <c r="V10" i="34" s="1"/>
  <c r="T14" i="34"/>
  <c r="AG14" i="34" s="1"/>
  <c r="AH14" i="34" s="1"/>
  <c r="V14" i="34" s="1"/>
  <c r="T15" i="34"/>
  <c r="AG15" i="34" s="1"/>
  <c r="AH15" i="34" s="1"/>
  <c r="V15" i="34" s="1"/>
  <c r="T13" i="34"/>
  <c r="AG13" i="34" s="1"/>
  <c r="AH13" i="34" s="1"/>
  <c r="V13" i="34" s="1"/>
  <c r="T9" i="34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<sst xmlns="http://schemas.openxmlformats.org/spreadsheetml/2006/main" count="500" uniqueCount="168">
  <si>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</si>
  <si>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</si>
  <si>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</si>
  <si>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</si>
  <si>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</si>
  <si>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</si>
  <si>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</si>
  <si>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</si>
  <si>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</si>
  <si>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</si>
  <si>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</si>
  <si>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</si>
  <si>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</si>
  <si>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</si>
  <si>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</si>
  <si>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</si>
  <si>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</si>
  <si>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</si>
  <si>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</si>
  <si>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</si>
  <si>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</si>
  <si>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</si>
  <si>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</si>
  <si>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</si>
  <si>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</si>
  <si>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</si>
  <si>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</si>
  <si>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</si>
  <si>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</si>
  <si>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</si>
  <si>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</si>
  <si>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</si>
  <si>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</si>
  <si>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</si>
  <si>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</si>
  <si>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</si>
  <si>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</si>
  <si>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</si>
  <si>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</si>
  <si>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</si>
  <si>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</si>
  <si>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</si>
  <si>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</si>
  <si>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</si>
  <si>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</si>
  <si>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</si>
  <si>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</si>
  <si>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</si>
  <si>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</si>
  <si>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</si>
  <si>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</si>
  <si>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</si>
  <si>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</si>
  <si>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</si>
  <si>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</si>
  <si>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</si>
  <si>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</si>
  <si>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</si>
  <si>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</si>
  <si>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</si>
  <si>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</si>
  <si>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</si>
  <si>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</si>
  <si>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</si>
  <si>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</si>
  <si>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</si>
  <si>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</si>
  <si>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</si>
  <si>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</si>
  <si>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</si>
  <si>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</si>
  <si>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</si>
  <si>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</si>
  <si>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</si>
  <si>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</si>
  <si>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</si>
  <si>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</si>
  <si>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</si>
  <si>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</si>
  <si>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</si>
  <si>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</si>
  <si>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</si>
  <si>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</si>
  <si>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</si>
  <si>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</si>
  <si>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</si>
  <si>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</si>
  <si>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</si>
  <si>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</si>
  <si>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</si>
  <si>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</si>
  <si>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</si>
  <si>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</si>
  <si>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</si>
  <si>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</si>
  <si>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</si>
  <si>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</si>
  <si>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</si>
  <si>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</si>
  <si>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</si>
  <si>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</si>
  <si>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</si>
  <si>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</si>
  <si>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</si>
  <si>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</si>
  <si>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</si>
  <si>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</si>
  <si>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</si>
  <si>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</si>
  <si>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</si>
  <si>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</si>
  <si>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</si>
  <si>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</si>
  <si>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</si>
  <si>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</si>
  <si>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</si>
  <si>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</si>
  <si>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</si>
  <si>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</si>
  <si>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</si>
  <si>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</si>
  <si>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</si>
  <si>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</si>
  <si>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</si>
  <si>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</si>
  <si>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</si>
  <si>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</si>
  <si>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</si>
  <si>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</si>
  <si>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</si>
  <si>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</si>
  <si>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</si>
  <si>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</si>
  <si>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</si>
  <si>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</si>
  <si>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</si>
  <si>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</si>
  <si>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</si>
  <si>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</si>
  <si>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</si>
  <si>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</si>
  <si>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</si>
  <si>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</si>
  <si>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</si>
  <si>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</si>
  <si>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</si>
  <si>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</si>
  <si>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</si>
  <si>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</si>
  <si>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</si>
  <si>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</si>
  <si>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</si>
  <si>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</si>
  <si>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</si>
  <si>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</si>
  <si>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</si>
  <si>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</si>
  <si>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</si>
  <si>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</si>
  <si>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</si>
  <si>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</si>
  <si>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МОГБУЗ "МСЧ "Авиамедицина"</t>
  </si>
  <si>
    <t>Численность прикрепленных, застрахованных лиц                                              на 01.07.20 (чел.)</t>
  </si>
  <si>
    <t>от "30" сентября 2020 года</t>
  </si>
  <si>
    <r>
  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</t>
    </r>
    <r>
      <rPr>
        <b/>
        <u/>
        <sz val="18"/>
        <color rgb="FF0000FF"/>
        <rFont val="Times New Roman"/>
        <family val="1"/>
        <charset val="204"/>
      </rPr>
      <t>вступает в действие с 01 сентября 2020 года</t>
    </r>
    <r>
      <rPr>
        <b/>
        <sz val="18"/>
        <color rgb="FF0000FF"/>
        <rFont val="Times New Roman"/>
        <family val="1"/>
        <charset val="204"/>
      </rPr>
      <t>)</t>
    </r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</si>
  <si>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01.09.2020</t>
  </si>
  <si>
    <t>к Дополнительному соглашению № 9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</si>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</sst>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_-* #,##0.0_р_._-;\-* #,##0.0_р_._-;_-* &quot;-&quot;?_р_._-;_-@_-"/>
  </numFmts>
  <fonts count="6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8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3">
    <xf numFmtId="0" fontId="0" fillId="0" borderId="0"/>
    <xf numFmtId="0" fontId="12" fillId="0" borderId="0"/>
    <xf numFmtId="165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34" fillId="0" borderId="0"/>
    <xf numFmtId="0" fontId="11" fillId="0" borderId="0"/>
    <xf numFmtId="165" fontId="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34" fillId="0" borderId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4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66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69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165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165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165" fontId="20" fillId="2" borderId="0" xfId="1" applyNumberFormat="1" applyFont="1" applyFill="1" applyBorder="1" applyAlignment="1">
      <alignment horizontal="left" wrapText="1"/>
    </xf>
    <xf numFmtId="165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69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69" fontId="27" fillId="2" borderId="0" xfId="2" applyNumberFormat="1" applyFont="1" applyFill="1" applyBorder="1" applyAlignment="1">
      <alignment wrapText="1"/>
    </xf>
    <xf numFmtId="165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1" fontId="31" fillId="2" borderId="0" xfId="1" applyNumberFormat="1" applyFont="1" applyFill="1" applyAlignment="1">
      <alignment wrapText="1"/>
    </xf>
    <xf numFmtId="165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1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165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8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2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7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6" fontId="27" fillId="2" borderId="0" xfId="2" applyNumberFormat="1" applyFont="1" applyFill="1" applyBorder="1" applyAlignment="1">
      <alignment vertical="center" wrapText="1"/>
    </xf>
    <xf numFmtId="165" fontId="27" fillId="2" borderId="1" xfId="2" applyNumberFormat="1" applyFont="1" applyFill="1" applyBorder="1" applyAlignment="1">
      <alignment horizontal="right" wrapText="1"/>
    </xf>
    <xf numFmtId="169" fontId="20" fillId="2" borderId="1" xfId="2" applyNumberFormat="1" applyFont="1" applyFill="1" applyBorder="1" applyAlignment="1">
      <alignment wrapText="1"/>
    </xf>
    <xf numFmtId="166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165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9" fontId="28" fillId="2" borderId="1" xfId="2" applyNumberFormat="1" applyFont="1" applyFill="1" applyBorder="1" applyAlignment="1">
      <alignment wrapText="1"/>
    </xf>
    <xf numFmtId="165" fontId="28" fillId="2" borderId="1" xfId="2" applyNumberFormat="1" applyFont="1" applyFill="1" applyBorder="1" applyAlignment="1">
      <alignment wrapText="1"/>
    </xf>
    <xf numFmtId="169" fontId="28" fillId="2" borderId="1" xfId="2" applyNumberFormat="1" applyFont="1" applyFill="1" applyBorder="1" applyAlignment="1">
      <alignment horizontal="right" wrapText="1"/>
    </xf>
    <xf numFmtId="173" fontId="28" fillId="2" borderId="1" xfId="2" applyNumberFormat="1" applyFont="1" applyFill="1" applyBorder="1" applyAlignment="1">
      <alignment wrapText="1"/>
    </xf>
    <xf numFmtId="173" fontId="20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Alignment="1">
      <alignment wrapText="1"/>
    </xf>
    <xf numFmtId="174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165" fontId="35" fillId="2" borderId="3" xfId="40" applyNumberFormat="1" applyFont="1" applyFill="1" applyBorder="1" applyAlignment="1">
      <alignment horizontal="right" wrapText="1"/>
    </xf>
    <xf numFmtId="175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69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1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6" fontId="33" fillId="2" borderId="4" xfId="2" applyNumberFormat="1" applyFont="1" applyFill="1" applyBorder="1" applyAlignment="1">
      <alignment horizontal="center" wrapText="1"/>
    </xf>
    <xf numFmtId="166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6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165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6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6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6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6" fontId="20" fillId="2" borderId="1" xfId="44" applyNumberFormat="1" applyFont="1" applyFill="1" applyBorder="1" applyAlignment="1">
      <alignment horizontal="center" wrapText="1"/>
    </xf>
    <xf numFmtId="170" fontId="20" fillId="2" borderId="1" xfId="2" applyNumberFormat="1" applyFont="1" applyFill="1" applyBorder="1" applyAlignment="1">
      <alignment horizontal="center" wrapText="1"/>
    </xf>
    <xf numFmtId="168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70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7" fontId="28" fillId="2" borderId="0" xfId="1" applyNumberFormat="1" applyFont="1" applyFill="1" applyAlignment="1">
      <alignment wrapText="1"/>
    </xf>
    <xf numFmtId="170" fontId="45" fillId="2" borderId="1" xfId="2" applyNumberFormat="1" applyFont="1" applyFill="1" applyBorder="1" applyAlignment="1">
      <alignment horizontal="center" wrapText="1"/>
    </xf>
    <xf numFmtId="170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1" fontId="31" fillId="2" borderId="9" xfId="1" applyNumberFormat="1" applyFont="1" applyFill="1" applyBorder="1" applyAlignment="1">
      <alignment wrapText="1"/>
    </xf>
    <xf numFmtId="165" fontId="32" fillId="2" borderId="9" xfId="1" applyNumberFormat="1" applyFont="1" applyFill="1" applyBorder="1" applyAlignment="1">
      <alignment wrapText="1"/>
    </xf>
    <xf numFmtId="165" fontId="31" fillId="2" borderId="9" xfId="1" applyNumberFormat="1" applyFont="1" applyFill="1" applyBorder="1" applyAlignment="1">
      <alignment wrapText="1"/>
    </xf>
    <xf numFmtId="171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165" fontId="31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Border="1" applyAlignment="1">
      <alignment wrapText="1"/>
    </xf>
    <xf numFmtId="171" fontId="32" fillId="2" borderId="0" xfId="1" applyNumberFormat="1" applyFont="1" applyFill="1" applyBorder="1" applyAlignment="1">
      <alignment wrapText="1"/>
    </xf>
    <xf numFmtId="166" fontId="27" fillId="2" borderId="8" xfId="2" applyNumberFormat="1" applyFont="1" applyFill="1" applyBorder="1" applyAlignment="1">
      <alignment vertical="center" wrapText="1"/>
    </xf>
    <xf numFmtId="171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165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165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6" fontId="54" fillId="2" borderId="8" xfId="2" applyNumberFormat="1" applyFont="1" applyFill="1" applyBorder="1" applyAlignment="1">
      <alignment vertical="center" wrapText="1"/>
    </xf>
    <xf numFmtId="173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3" fontId="13" fillId="2" borderId="4" xfId="2" applyNumberFormat="1" applyFont="1" applyFill="1" applyBorder="1" applyAlignment="1">
      <alignment horizontal="center" wrapText="1"/>
    </xf>
    <xf numFmtId="166" fontId="55" fillId="2" borderId="8" xfId="2" applyNumberFormat="1" applyFont="1" applyFill="1" applyBorder="1" applyAlignment="1">
      <alignment vertical="center" wrapText="1"/>
    </xf>
    <xf numFmtId="166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3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70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70" fontId="31" fillId="2" borderId="1" xfId="2" applyNumberFormat="1" applyFont="1" applyFill="1" applyBorder="1" applyAlignment="1">
      <alignment horizontal="center" wrapText="1"/>
    </xf>
    <xf numFmtId="177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43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5" fontId="58" fillId="2" borderId="1" xfId="2" applyNumberFormat="1" applyFont="1" applyFill="1" applyBorder="1" applyAlignment="1">
      <alignment wrapText="1"/>
    </xf>
    <xf numFmtId="165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8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70" fontId="31" fillId="2" borderId="2" xfId="2" applyNumberFormat="1" applyFont="1" applyFill="1" applyBorder="1" applyAlignment="1">
      <alignment vertical="center" wrapText="1"/>
    </xf>
    <xf numFmtId="166" fontId="31" fillId="2" borderId="2" xfId="2" applyNumberFormat="1" applyFont="1" applyFill="1" applyBorder="1" applyAlignment="1">
      <alignment vertical="center" wrapText="1"/>
    </xf>
    <xf numFmtId="170" fontId="20" fillId="2" borderId="1" xfId="44" applyNumberFormat="1" applyFont="1" applyFill="1" applyBorder="1" applyAlignment="1">
      <alignment horizontal="center" wrapText="1"/>
    </xf>
    <xf numFmtId="167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right" vertical="center" wrapText="1"/>
    </xf>
    <xf numFmtId="3" fontId="20" fillId="2" borderId="0" xfId="1" applyNumberFormat="1" applyFont="1" applyFill="1" applyAlignment="1">
      <alignment wrapText="1"/>
    </xf>
    <xf numFmtId="170" fontId="13" fillId="2" borderId="1" xfId="2" applyNumberFormat="1" applyFont="1" applyFill="1" applyBorder="1" applyAlignment="1">
      <alignment horizontal="center" vertical="center" wrapText="1"/>
    </xf>
    <xf numFmtId="166" fontId="13" fillId="2" borderId="1" xfId="2" applyNumberFormat="1" applyFont="1" applyFill="1" applyBorder="1" applyAlignment="1">
      <alignment horizontal="center" vertical="center" wrapText="1"/>
    </xf>
    <xf numFmtId="4" fontId="14" fillId="2" borderId="1" xfId="2" applyNumberFormat="1" applyFont="1" applyFill="1" applyBorder="1" applyAlignment="1">
      <alignment horizontal="center" vertical="center" wrapText="1"/>
    </xf>
    <xf numFmtId="169" fontId="13" fillId="2" borderId="1" xfId="2" applyNumberFormat="1" applyFont="1" applyFill="1" applyBorder="1" applyAlignment="1">
      <alignment horizontal="right" vertical="center" wrapText="1"/>
    </xf>
    <xf numFmtId="170" fontId="13" fillId="2" borderId="1" xfId="44" applyNumberFormat="1" applyFont="1" applyFill="1" applyBorder="1" applyAlignment="1">
      <alignment horizontal="center" vertical="center" wrapText="1"/>
    </xf>
    <xf numFmtId="169" fontId="13" fillId="2" borderId="1" xfId="2" applyNumberFormat="1" applyFont="1" applyFill="1" applyBorder="1" applyAlignment="1">
      <alignment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6" fontId="33" fillId="2" borderId="2" xfId="2" applyNumberFormat="1" applyFont="1" applyFill="1" applyBorder="1" applyAlignment="1">
      <alignment horizontal="center" vertical="center" wrapText="1"/>
    </xf>
    <xf numFmtId="166" fontId="33" fillId="2" borderId="7" xfId="2" applyNumberFormat="1" applyFont="1" applyFill="1" applyBorder="1" applyAlignment="1">
      <alignment horizontal="center" vertical="center" wrapText="1"/>
    </xf>
    <xf numFmtId="166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6" fontId="31" fillId="2" borderId="2" xfId="2" applyNumberFormat="1" applyFont="1" applyFill="1" applyBorder="1" applyAlignment="1">
      <alignment horizontal="center" vertical="center" wrapText="1"/>
    </xf>
    <xf numFmtId="166" fontId="31" fillId="2" borderId="7" xfId="2" applyNumberFormat="1" applyFont="1" applyFill="1" applyBorder="1" applyAlignment="1">
      <alignment horizontal="center" vertical="center" wrapText="1"/>
    </xf>
    <xf numFmtId="174" fontId="33" fillId="2" borderId="2" xfId="2" applyNumberFormat="1" applyFont="1" applyFill="1" applyBorder="1" applyAlignment="1">
      <alignment horizontal="center" vertical="center" wrapText="1"/>
    </xf>
    <xf numFmtId="174" fontId="33" fillId="2" borderId="7" xfId="2" applyNumberFormat="1" applyFont="1" applyFill="1" applyBorder="1" applyAlignment="1">
      <alignment horizontal="center" vertical="center" wrapText="1"/>
    </xf>
    <xf numFmtId="174" fontId="33" fillId="2" borderId="3" xfId="2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6" fontId="13" fillId="2" borderId="2" xfId="2" applyNumberFormat="1" applyFont="1" applyFill="1" applyBorder="1" applyAlignment="1">
      <alignment horizontal="center" vertical="center" wrapText="1"/>
    </xf>
    <xf numFmtId="166" fontId="13" fillId="2" borderId="7" xfId="2" applyNumberFormat="1" applyFont="1" applyFill="1" applyBorder="1" applyAlignment="1">
      <alignment horizontal="center" vertical="center" wrapText="1"/>
    </xf>
    <xf numFmtId="166" fontId="13" fillId="2" borderId="3" xfId="2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4" fontId="31" fillId="2" borderId="2" xfId="2" applyNumberFormat="1" applyFont="1" applyFill="1" applyBorder="1" applyAlignment="1">
      <alignment horizontal="center" vertical="center" wrapText="1"/>
    </xf>
    <xf numFmtId="174" fontId="31" fillId="2" borderId="7" xfId="2" applyNumberFormat="1" applyFont="1" applyFill="1" applyBorder="1" applyAlignment="1">
      <alignment horizontal="center" vertical="center" wrapText="1"/>
    </xf>
    <xf numFmtId="174" fontId="31" fillId="2" borderId="3" xfId="2" applyNumberFormat="1" applyFont="1" applyFill="1" applyBorder="1" applyAlignment="1">
      <alignment horizontal="center" vertical="center" wrapText="1"/>
    </xf>
    <xf numFmtId="170" fontId="32" fillId="2" borderId="2" xfId="2" applyNumberFormat="1" applyFont="1" applyFill="1" applyBorder="1" applyAlignment="1">
      <alignment horizontal="center" vertical="center" wrapText="1"/>
    </xf>
    <xf numFmtId="170" fontId="32" fillId="2" borderId="7" xfId="2" applyNumberFormat="1" applyFont="1" applyFill="1" applyBorder="1" applyAlignment="1">
      <alignment horizontal="center" vertical="center" wrapText="1"/>
    </xf>
    <xf numFmtId="170" fontId="32" fillId="2" borderId="3" xfId="2" applyNumberFormat="1" applyFont="1" applyFill="1" applyBorder="1" applyAlignment="1">
      <alignment horizontal="center" vertical="center" wrapText="1"/>
    </xf>
    <xf numFmtId="170" fontId="31" fillId="2" borderId="2" xfId="2" applyNumberFormat="1" applyFont="1" applyFill="1" applyBorder="1" applyAlignment="1">
      <alignment horizontal="center" vertical="center" wrapText="1"/>
    </xf>
    <xf numFmtId="170" fontId="31" fillId="2" borderId="7" xfId="2" applyNumberFormat="1" applyFont="1" applyFill="1" applyBorder="1" applyAlignment="1">
      <alignment horizontal="center" vertical="center" wrapText="1"/>
    </xf>
    <xf numFmtId="170" fontId="31" fillId="2" borderId="3" xfId="2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64" fillId="2" borderId="0" xfId="656" applyFont="1" applyFill="1" applyAlignment="1">
      <alignment horizontal="right" wrapText="1"/>
    </xf>
    <xf numFmtId="174" fontId="13" fillId="2" borderId="2" xfId="2" applyNumberFormat="1" applyFont="1" applyFill="1" applyBorder="1" applyAlignment="1">
      <alignment horizontal="center" vertical="center" wrapText="1"/>
    </xf>
    <xf numFmtId="174" fontId="13" fillId="2" borderId="7" xfId="2" applyNumberFormat="1" applyFont="1" applyFill="1" applyBorder="1" applyAlignment="1">
      <alignment horizontal="center" vertical="center" wrapText="1"/>
    </xf>
    <xf numFmtId="174" fontId="13" fillId="2" borderId="3" xfId="2" applyNumberFormat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</cellXfs>
  <cellStyles count="713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656"/>
    <cellStyle name="Обычный 2 10 2 3" xfId="518"/>
    <cellStyle name="Обычный 2 10 3" xfId="250"/>
    <cellStyle name="Обычный 2 10 3 2" xfId="587"/>
    <cellStyle name="Обычный 2 10 4" xfId="424"/>
    <cellStyle name="Обычный 2 11" xfId="134"/>
    <cellStyle name="Обычный 2 11 2" xfId="297"/>
    <cellStyle name="Обычный 2 11 2 2" xfId="634"/>
    <cellStyle name="Обычный 2 11 3" xfId="471"/>
    <cellStyle name="Обычный 2 12" xfId="366"/>
    <cellStyle name="Обычный 2 12 2" xfId="703"/>
    <cellStyle name="Обычный 2 13" xfId="228"/>
    <cellStyle name="Обычный 2 13 2" xfId="565"/>
    <cellStyle name="Обычный 2 14" xfId="375"/>
    <cellStyle name="Обычный 2 14 2" xfId="711"/>
    <cellStyle name="Обычный 2 15" xfId="377"/>
    <cellStyle name="Обычный 2 2" xfId="3"/>
    <cellStyle name="Обычный 2 3" xfId="3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557"/>
    <cellStyle name="Обычный 2 3 2 2 2 2 3" xfId="358"/>
    <cellStyle name="Обычный 2 3 2 2 2 2 3 2" xfId="695"/>
    <cellStyle name="Обычный 2 3 2 2 2 2 4" xfId="463"/>
    <cellStyle name="Обычный 2 3 2 2 2 3" xfId="173"/>
    <cellStyle name="Обычный 2 3 2 2 2 3 2" xfId="510"/>
    <cellStyle name="Обычный 2 3 2 2 2 4" xfId="289"/>
    <cellStyle name="Обычный 2 3 2 2 2 4 2" xfId="626"/>
    <cellStyle name="Обычный 2 3 2 2 2 5" xfId="416"/>
    <cellStyle name="Обычный 2 3 2 2 3" xfId="101"/>
    <cellStyle name="Обычный 2 3 2 2 3 2" xfId="195"/>
    <cellStyle name="Обычный 2 3 2 2 3 2 2" xfId="333"/>
    <cellStyle name="Обычный 2 3 2 2 3 2 2 2" xfId="670"/>
    <cellStyle name="Обычный 2 3 2 2 3 2 3" xfId="532"/>
    <cellStyle name="Обычный 2 3 2 2 3 3" xfId="264"/>
    <cellStyle name="Обычный 2 3 2 2 3 3 2" xfId="601"/>
    <cellStyle name="Обычный 2 3 2 2 3 4" xfId="438"/>
    <cellStyle name="Обычный 2 3 2 2 4" xfId="148"/>
    <cellStyle name="Обычный 2 3 2 2 4 2" xfId="311"/>
    <cellStyle name="Обычный 2 3 2 2 4 2 2" xfId="648"/>
    <cellStyle name="Обычный 2 3 2 2 4 3" xfId="485"/>
    <cellStyle name="Обычный 2 3 2 2 5" xfId="242"/>
    <cellStyle name="Обычный 2 3 2 2 5 2" xfId="579"/>
    <cellStyle name="Обычный 2 3 2 2 6" xfId="391"/>
    <cellStyle name="Обычный 2 3 2 3" xfId="71"/>
    <cellStyle name="Обычный 2 3 2 3 2" xfId="118"/>
    <cellStyle name="Обычный 2 3 2 3 2 2" xfId="212"/>
    <cellStyle name="Обычный 2 3 2 3 2 2 2" xfId="549"/>
    <cellStyle name="Обычный 2 3 2 3 2 3" xfId="350"/>
    <cellStyle name="Обычный 2 3 2 3 2 3 2" xfId="687"/>
    <cellStyle name="Обычный 2 3 2 3 2 4" xfId="455"/>
    <cellStyle name="Обычный 2 3 2 3 3" xfId="165"/>
    <cellStyle name="Обычный 2 3 2 3 3 2" xfId="502"/>
    <cellStyle name="Обычный 2 3 2 3 4" xfId="281"/>
    <cellStyle name="Обычный 2 3 2 3 4 2" xfId="618"/>
    <cellStyle name="Обычный 2 3 2 3 5" xfId="408"/>
    <cellStyle name="Обычный 2 3 2 4" xfId="93"/>
    <cellStyle name="Обычный 2 3 2 4 2" xfId="187"/>
    <cellStyle name="Обычный 2 3 2 4 2 2" xfId="325"/>
    <cellStyle name="Обычный 2 3 2 4 2 2 2" xfId="662"/>
    <cellStyle name="Обычный 2 3 2 4 2 3" xfId="524"/>
    <cellStyle name="Обычный 2 3 2 4 3" xfId="256"/>
    <cellStyle name="Обычный 2 3 2 4 3 2" xfId="593"/>
    <cellStyle name="Обычный 2 3 2 4 4" xfId="430"/>
    <cellStyle name="Обычный 2 3 2 5" xfId="140"/>
    <cellStyle name="Обычный 2 3 2 5 2" xfId="303"/>
    <cellStyle name="Обычный 2 3 2 5 2 2" xfId="640"/>
    <cellStyle name="Обычный 2 3 2 5 3" xfId="477"/>
    <cellStyle name="Обычный 2 3 2 6" xfId="372"/>
    <cellStyle name="Обычный 2 3 2 6 2" xfId="709"/>
    <cellStyle name="Обычный 2 3 2 7" xfId="234"/>
    <cellStyle name="Обычный 2 3 2 7 2" xfId="571"/>
    <cellStyle name="Обычный 2 3 2 8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553"/>
    <cellStyle name="Обычный 2 3 3 2 2 3" xfId="354"/>
    <cellStyle name="Обычный 2 3 3 2 2 3 2" xfId="691"/>
    <cellStyle name="Обычный 2 3 3 2 2 4" xfId="459"/>
    <cellStyle name="Обычный 2 3 3 2 3" xfId="169"/>
    <cellStyle name="Обычный 2 3 3 2 3 2" xfId="506"/>
    <cellStyle name="Обычный 2 3 3 2 4" xfId="285"/>
    <cellStyle name="Обычный 2 3 3 2 4 2" xfId="622"/>
    <cellStyle name="Обычный 2 3 3 2 5" xfId="412"/>
    <cellStyle name="Обычный 2 3 3 3" xfId="97"/>
    <cellStyle name="Обычный 2 3 3 3 2" xfId="191"/>
    <cellStyle name="Обычный 2 3 3 3 2 2" xfId="329"/>
    <cellStyle name="Обычный 2 3 3 3 2 2 2" xfId="666"/>
    <cellStyle name="Обычный 2 3 3 3 2 3" xfId="528"/>
    <cellStyle name="Обычный 2 3 3 3 3" xfId="260"/>
    <cellStyle name="Обычный 2 3 3 3 3 2" xfId="597"/>
    <cellStyle name="Обычный 2 3 3 3 4" xfId="434"/>
    <cellStyle name="Обычный 2 3 3 4" xfId="144"/>
    <cellStyle name="Обычный 2 3 3 4 2" xfId="307"/>
    <cellStyle name="Обычный 2 3 3 4 2 2" xfId="644"/>
    <cellStyle name="Обычный 2 3 3 4 3" xfId="481"/>
    <cellStyle name="Обычный 2 3 3 5" xfId="238"/>
    <cellStyle name="Обычный 2 3 3 5 2" xfId="575"/>
    <cellStyle name="Обычный 2 3 3 6" xfId="387"/>
    <cellStyle name="Обычный 2 3 4" xfId="67"/>
    <cellStyle name="Обычный 2 3 4 2" xfId="114"/>
    <cellStyle name="Обычный 2 3 4 2 2" xfId="208"/>
    <cellStyle name="Обычный 2 3 4 2 2 2" xfId="545"/>
    <cellStyle name="Обычный 2 3 4 2 3" xfId="346"/>
    <cellStyle name="Обычный 2 3 4 2 3 2" xfId="683"/>
    <cellStyle name="Обычный 2 3 4 2 4" xfId="451"/>
    <cellStyle name="Обычный 2 3 4 3" xfId="161"/>
    <cellStyle name="Обычный 2 3 4 3 2" xfId="498"/>
    <cellStyle name="Обычный 2 3 4 4" xfId="277"/>
    <cellStyle name="Обычный 2 3 4 4 2" xfId="614"/>
    <cellStyle name="Обычный 2 3 4 5" xfId="404"/>
    <cellStyle name="Обычный 2 3 5" xfId="89"/>
    <cellStyle name="Обычный 2 3 5 2" xfId="183"/>
    <cellStyle name="Обычный 2 3 5 2 2" xfId="321"/>
    <cellStyle name="Обычный 2 3 5 2 2 2" xfId="658"/>
    <cellStyle name="Обычный 2 3 5 2 3" xfId="520"/>
    <cellStyle name="Обычный 2 3 5 3" xfId="252"/>
    <cellStyle name="Обычный 2 3 5 3 2" xfId="589"/>
    <cellStyle name="Обычный 2 3 5 4" xfId="426"/>
    <cellStyle name="Обычный 2 3 6" xfId="136"/>
    <cellStyle name="Обычный 2 3 6 2" xfId="299"/>
    <cellStyle name="Обычный 2 3 6 2 2" xfId="636"/>
    <cellStyle name="Обычный 2 3 6 3" xfId="473"/>
    <cellStyle name="Обычный 2 3 7" xfId="368"/>
    <cellStyle name="Обычный 2 3 7 2" xfId="705"/>
    <cellStyle name="Обычный 2 3 8" xfId="230"/>
    <cellStyle name="Обычный 2 3 8 2" xfId="567"/>
    <cellStyle name="Обычный 2 3 9" xfId="379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555"/>
    <cellStyle name="Обычный 2 4 2 2 2 3" xfId="356"/>
    <cellStyle name="Обычный 2 4 2 2 2 3 2" xfId="693"/>
    <cellStyle name="Обычный 2 4 2 2 2 4" xfId="461"/>
    <cellStyle name="Обычный 2 4 2 2 3" xfId="171"/>
    <cellStyle name="Обычный 2 4 2 2 3 2" xfId="508"/>
    <cellStyle name="Обычный 2 4 2 2 4" xfId="287"/>
    <cellStyle name="Обычный 2 4 2 2 4 2" xfId="624"/>
    <cellStyle name="Обычный 2 4 2 2 5" xfId="414"/>
    <cellStyle name="Обычный 2 4 2 3" xfId="99"/>
    <cellStyle name="Обычный 2 4 2 3 2" xfId="193"/>
    <cellStyle name="Обычный 2 4 2 3 2 2" xfId="331"/>
    <cellStyle name="Обычный 2 4 2 3 2 2 2" xfId="668"/>
    <cellStyle name="Обычный 2 4 2 3 2 3" xfId="530"/>
    <cellStyle name="Обычный 2 4 2 3 3" xfId="262"/>
    <cellStyle name="Обычный 2 4 2 3 3 2" xfId="599"/>
    <cellStyle name="Обычный 2 4 2 3 4" xfId="436"/>
    <cellStyle name="Обычный 2 4 2 4" xfId="146"/>
    <cellStyle name="Обычный 2 4 2 4 2" xfId="309"/>
    <cellStyle name="Обычный 2 4 2 4 2 2" xfId="646"/>
    <cellStyle name="Обычный 2 4 2 4 3" xfId="483"/>
    <cellStyle name="Обычный 2 4 2 5" xfId="240"/>
    <cellStyle name="Обычный 2 4 2 5 2" xfId="577"/>
    <cellStyle name="Обычный 2 4 2 6" xfId="389"/>
    <cellStyle name="Обычный 2 4 3" xfId="69"/>
    <cellStyle name="Обычный 2 4 3 2" xfId="116"/>
    <cellStyle name="Обычный 2 4 3 2 2" xfId="210"/>
    <cellStyle name="Обычный 2 4 3 2 2 2" xfId="547"/>
    <cellStyle name="Обычный 2 4 3 2 3" xfId="348"/>
    <cellStyle name="Обычный 2 4 3 2 3 2" xfId="685"/>
    <cellStyle name="Обычный 2 4 3 2 4" xfId="453"/>
    <cellStyle name="Обычный 2 4 3 3" xfId="163"/>
    <cellStyle name="Обычный 2 4 3 3 2" xfId="500"/>
    <cellStyle name="Обычный 2 4 3 4" xfId="279"/>
    <cellStyle name="Обычный 2 4 3 4 2" xfId="616"/>
    <cellStyle name="Обычный 2 4 3 5" xfId="406"/>
    <cellStyle name="Обычный 2 4 4" xfId="91"/>
    <cellStyle name="Обычный 2 4 4 2" xfId="185"/>
    <cellStyle name="Обычный 2 4 4 2 2" xfId="323"/>
    <cellStyle name="Обычный 2 4 4 2 2 2" xfId="660"/>
    <cellStyle name="Обычный 2 4 4 2 3" xfId="522"/>
    <cellStyle name="Обычный 2 4 4 3" xfId="254"/>
    <cellStyle name="Обычный 2 4 4 3 2" xfId="591"/>
    <cellStyle name="Обычный 2 4 4 4" xfId="428"/>
    <cellStyle name="Обычный 2 4 5" xfId="138"/>
    <cellStyle name="Обычный 2 4 5 2" xfId="301"/>
    <cellStyle name="Обычный 2 4 5 2 2" xfId="638"/>
    <cellStyle name="Обычный 2 4 5 3" xfId="475"/>
    <cellStyle name="Обычный 2 4 6" xfId="370"/>
    <cellStyle name="Обычный 2 4 6 2" xfId="707"/>
    <cellStyle name="Обычный 2 4 7" xfId="232"/>
    <cellStyle name="Обычный 2 4 7 2" xfId="569"/>
    <cellStyle name="Обычный 2 4 8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551"/>
    <cellStyle name="Обычный 2 5 2 2 3" xfId="352"/>
    <cellStyle name="Обычный 2 5 2 2 3 2" xfId="689"/>
    <cellStyle name="Обычный 2 5 2 2 4" xfId="457"/>
    <cellStyle name="Обычный 2 5 2 3" xfId="167"/>
    <cellStyle name="Обычный 2 5 2 3 2" xfId="504"/>
    <cellStyle name="Обычный 2 5 2 4" xfId="283"/>
    <cellStyle name="Обычный 2 5 2 4 2" xfId="620"/>
    <cellStyle name="Обычный 2 5 2 5" xfId="410"/>
    <cellStyle name="Обычный 2 5 3" xfId="95"/>
    <cellStyle name="Обычный 2 5 3 2" xfId="189"/>
    <cellStyle name="Обычный 2 5 3 2 2" xfId="327"/>
    <cellStyle name="Обычный 2 5 3 2 2 2" xfId="664"/>
    <cellStyle name="Обычный 2 5 3 2 3" xfId="526"/>
    <cellStyle name="Обычный 2 5 3 3" xfId="258"/>
    <cellStyle name="Обычный 2 5 3 3 2" xfId="595"/>
    <cellStyle name="Обычный 2 5 3 4" xfId="432"/>
    <cellStyle name="Обычный 2 5 4" xfId="142"/>
    <cellStyle name="Обычный 2 5 4 2" xfId="305"/>
    <cellStyle name="Обычный 2 5 4 2 2" xfId="642"/>
    <cellStyle name="Обычный 2 5 4 3" xfId="479"/>
    <cellStyle name="Обычный 2 5 5" xfId="236"/>
    <cellStyle name="Обычный 2 5 5 2" xfId="573"/>
    <cellStyle name="Обычный 2 5 6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559"/>
    <cellStyle name="Обычный 2 6 2 2 3" xfId="360"/>
    <cellStyle name="Обычный 2 6 2 2 3 2" xfId="697"/>
    <cellStyle name="Обычный 2 6 2 2 4" xfId="465"/>
    <cellStyle name="Обычный 2 6 2 3" xfId="175"/>
    <cellStyle name="Обычный 2 6 2 3 2" xfId="512"/>
    <cellStyle name="Обычный 2 6 2 4" xfId="291"/>
    <cellStyle name="Обычный 2 6 2 4 2" xfId="628"/>
    <cellStyle name="Обычный 2 6 2 5" xfId="418"/>
    <cellStyle name="Обычный 2 6 3" xfId="103"/>
    <cellStyle name="Обычный 2 6 3 2" xfId="197"/>
    <cellStyle name="Обычный 2 6 3 2 2" xfId="335"/>
    <cellStyle name="Обычный 2 6 3 2 2 2" xfId="672"/>
    <cellStyle name="Обычный 2 6 3 2 3" xfId="534"/>
    <cellStyle name="Обычный 2 6 3 3" xfId="266"/>
    <cellStyle name="Обычный 2 6 3 3 2" xfId="603"/>
    <cellStyle name="Обычный 2 6 3 4" xfId="440"/>
    <cellStyle name="Обычный 2 6 4" xfId="150"/>
    <cellStyle name="Обычный 2 6 4 2" xfId="313"/>
    <cellStyle name="Обычный 2 6 4 2 2" xfId="650"/>
    <cellStyle name="Обычный 2 6 4 3" xfId="487"/>
    <cellStyle name="Обычный 2 6 5" xfId="244"/>
    <cellStyle name="Обычный 2 6 5 2" xfId="581"/>
    <cellStyle name="Обычный 2 6 6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562"/>
    <cellStyle name="Обычный 2 7 2 2 3" xfId="363"/>
    <cellStyle name="Обычный 2 7 2 2 3 2" xfId="700"/>
    <cellStyle name="Обычный 2 7 2 2 4" xfId="468"/>
    <cellStyle name="Обычный 2 7 2 3" xfId="178"/>
    <cellStyle name="Обычный 2 7 2 3 2" xfId="515"/>
    <cellStyle name="Обычный 2 7 2 4" xfId="294"/>
    <cellStyle name="Обычный 2 7 2 4 2" xfId="631"/>
    <cellStyle name="Обычный 2 7 2 5" xfId="421"/>
    <cellStyle name="Обычный 2 7 3" xfId="106"/>
    <cellStyle name="Обычный 2 7 3 2" xfId="200"/>
    <cellStyle name="Обычный 2 7 3 2 2" xfId="338"/>
    <cellStyle name="Обычный 2 7 3 2 2 2" xfId="675"/>
    <cellStyle name="Обычный 2 7 3 2 3" xfId="537"/>
    <cellStyle name="Обычный 2 7 3 3" xfId="269"/>
    <cellStyle name="Обычный 2 7 3 3 2" xfId="606"/>
    <cellStyle name="Обычный 2 7 3 4" xfId="443"/>
    <cellStyle name="Обычный 2 7 4" xfId="153"/>
    <cellStyle name="Обычный 2 7 4 2" xfId="316"/>
    <cellStyle name="Обычный 2 7 4 2 2" xfId="653"/>
    <cellStyle name="Обычный 2 7 4 3" xfId="490"/>
    <cellStyle name="Обычный 2 7 5" xfId="247"/>
    <cellStyle name="Обычный 2 7 5 2" xfId="584"/>
    <cellStyle name="Обычный 2 7 6" xfId="396"/>
    <cellStyle name="Обычный 2 8" xfId="65"/>
    <cellStyle name="Обычный 2 8 2" xfId="112"/>
    <cellStyle name="Обычный 2 8 2 2" xfId="206"/>
    <cellStyle name="Обычный 2 8 2 2 2" xfId="543"/>
    <cellStyle name="Обычный 2 8 2 3" xfId="344"/>
    <cellStyle name="Обычный 2 8 2 3 2" xfId="681"/>
    <cellStyle name="Обычный 2 8 2 4" xfId="449"/>
    <cellStyle name="Обычный 2 8 3" xfId="159"/>
    <cellStyle name="Обычный 2 8 3 2" xfId="496"/>
    <cellStyle name="Обычный 2 8 4" xfId="275"/>
    <cellStyle name="Обычный 2 8 4 2" xfId="612"/>
    <cellStyle name="Обычный 2 8 5" xfId="402"/>
    <cellStyle name="Обычный 2 9" xfId="61"/>
    <cellStyle name="Обычный 2 9 2" xfId="109"/>
    <cellStyle name="Обычный 2 9 2 2" xfId="203"/>
    <cellStyle name="Обычный 2 9 2 2 2" xfId="540"/>
    <cellStyle name="Обычный 2 9 2 3" xfId="341"/>
    <cellStyle name="Обычный 2 9 2 3 2" xfId="678"/>
    <cellStyle name="Обычный 2 9 2 4" xfId="446"/>
    <cellStyle name="Обычный 2 9 3" xfId="156"/>
    <cellStyle name="Обычный 2 9 3 2" xfId="493"/>
    <cellStyle name="Обычный 2 9 4" xfId="272"/>
    <cellStyle name="Обычный 2 9 4 2" xfId="609"/>
    <cellStyle name="Обычный 2 9 5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635"/>
    <cellStyle name="Финансовый 2 10 3" xfId="472"/>
    <cellStyle name="Финансовый 2 11" xfId="367"/>
    <cellStyle name="Финансовый 2 11 2" xfId="704"/>
    <cellStyle name="Финансовый 2 12" xfId="229"/>
    <cellStyle name="Финансовый 2 12 2" xfId="566"/>
    <cellStyle name="Финансовый 2 13" xfId="376"/>
    <cellStyle name="Финансовый 2 13 2" xfId="712"/>
    <cellStyle name="Финансовый 2 14" xfId="378"/>
    <cellStyle name="Финансовый 2 2" xfId="40"/>
    <cellStyle name="Финансовый 2 2 2" xfId="44"/>
    <cellStyle name="Финансовый 2 2 2 10" xfId="235"/>
    <cellStyle name="Финансовый 2 2 2 10 2" xfId="572"/>
    <cellStyle name="Финансовый 2 2 2 11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558"/>
    <cellStyle name="Финансовый 2 2 2 2 2 2 3" xfId="359"/>
    <cellStyle name="Финансовый 2 2 2 2 2 2 3 2" xfId="696"/>
    <cellStyle name="Финансовый 2 2 2 2 2 2 4" xfId="464"/>
    <cellStyle name="Финансовый 2 2 2 2 2 3" xfId="174"/>
    <cellStyle name="Финансовый 2 2 2 2 2 3 2" xfId="511"/>
    <cellStyle name="Финансовый 2 2 2 2 2 4" xfId="290"/>
    <cellStyle name="Финансовый 2 2 2 2 2 4 2" xfId="627"/>
    <cellStyle name="Финансовый 2 2 2 2 2 5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671"/>
    <cellStyle name="Финансовый 2 2 2 2 3 2 3" xfId="533"/>
    <cellStyle name="Финансовый 2 2 2 2 3 3" xfId="265"/>
    <cellStyle name="Финансовый 2 2 2 2 3 3 2" xfId="602"/>
    <cellStyle name="Финансовый 2 2 2 2 3 4" xfId="439"/>
    <cellStyle name="Финансовый 2 2 2 2 4" xfId="149"/>
    <cellStyle name="Финансовый 2 2 2 2 4 2" xfId="312"/>
    <cellStyle name="Финансовый 2 2 2 2 4 2 2" xfId="649"/>
    <cellStyle name="Финансовый 2 2 2 2 4 3" xfId="486"/>
    <cellStyle name="Финансовый 2 2 2 2 5" xfId="243"/>
    <cellStyle name="Финансовый 2 2 2 2 5 2" xfId="580"/>
    <cellStyle name="Финансовый 2 2 2 2 6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561"/>
    <cellStyle name="Финансовый 2 2 2 3 2 2 3" xfId="362"/>
    <cellStyle name="Финансовый 2 2 2 3 2 2 3 2" xfId="699"/>
    <cellStyle name="Финансовый 2 2 2 3 2 2 4" xfId="467"/>
    <cellStyle name="Финансовый 2 2 2 3 2 3" xfId="177"/>
    <cellStyle name="Финансовый 2 2 2 3 2 3 2" xfId="514"/>
    <cellStyle name="Финансовый 2 2 2 3 2 4" xfId="293"/>
    <cellStyle name="Финансовый 2 2 2 3 2 4 2" xfId="630"/>
    <cellStyle name="Финансовый 2 2 2 3 2 5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674"/>
    <cellStyle name="Финансовый 2 2 2 3 3 2 3" xfId="536"/>
    <cellStyle name="Финансовый 2 2 2 3 3 3" xfId="268"/>
    <cellStyle name="Финансовый 2 2 2 3 3 3 2" xfId="605"/>
    <cellStyle name="Финансовый 2 2 2 3 3 4" xfId="442"/>
    <cellStyle name="Финансовый 2 2 2 3 4" xfId="152"/>
    <cellStyle name="Финансовый 2 2 2 3 4 2" xfId="315"/>
    <cellStyle name="Финансовый 2 2 2 3 4 2 2" xfId="652"/>
    <cellStyle name="Финансовый 2 2 2 3 4 3" xfId="489"/>
    <cellStyle name="Финансовый 2 2 2 3 5" xfId="246"/>
    <cellStyle name="Финансовый 2 2 2 3 5 2" xfId="583"/>
    <cellStyle name="Финансовый 2 2 2 3 6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564"/>
    <cellStyle name="Финансовый 2 2 2 4 2 2 3" xfId="365"/>
    <cellStyle name="Финансовый 2 2 2 4 2 2 3 2" xfId="702"/>
    <cellStyle name="Финансовый 2 2 2 4 2 2 4" xfId="470"/>
    <cellStyle name="Финансовый 2 2 2 4 2 3" xfId="180"/>
    <cellStyle name="Финансовый 2 2 2 4 2 3 2" xfId="517"/>
    <cellStyle name="Финансовый 2 2 2 4 2 4" xfId="296"/>
    <cellStyle name="Финансовый 2 2 2 4 2 4 2" xfId="633"/>
    <cellStyle name="Финансовый 2 2 2 4 2 5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677"/>
    <cellStyle name="Финансовый 2 2 2 4 3 2 3" xfId="539"/>
    <cellStyle name="Финансовый 2 2 2 4 3 3" xfId="271"/>
    <cellStyle name="Финансовый 2 2 2 4 3 3 2" xfId="608"/>
    <cellStyle name="Финансовый 2 2 2 4 3 4" xfId="445"/>
    <cellStyle name="Финансовый 2 2 2 4 4" xfId="155"/>
    <cellStyle name="Финансовый 2 2 2 4 4 2" xfId="318"/>
    <cellStyle name="Финансовый 2 2 2 4 4 2 2" xfId="655"/>
    <cellStyle name="Финансовый 2 2 2 4 4 3" xfId="492"/>
    <cellStyle name="Финансовый 2 2 2 4 5" xfId="249"/>
    <cellStyle name="Финансовый 2 2 2 4 5 2" xfId="586"/>
    <cellStyle name="Финансовый 2 2 2 4 6" xfId="398"/>
    <cellStyle name="Финансовый 2 2 2 5" xfId="72"/>
    <cellStyle name="Финансовый 2 2 2 5 2" xfId="119"/>
    <cellStyle name="Финансовый 2 2 2 5 2 2" xfId="213"/>
    <cellStyle name="Финансовый 2 2 2 5 2 2 2" xfId="550"/>
    <cellStyle name="Финансовый 2 2 2 5 2 3" xfId="351"/>
    <cellStyle name="Финансовый 2 2 2 5 2 3 2" xfId="688"/>
    <cellStyle name="Финансовый 2 2 2 5 2 4" xfId="456"/>
    <cellStyle name="Финансовый 2 2 2 5 3" xfId="166"/>
    <cellStyle name="Финансовый 2 2 2 5 3 2" xfId="503"/>
    <cellStyle name="Финансовый 2 2 2 5 4" xfId="282"/>
    <cellStyle name="Финансовый 2 2 2 5 4 2" xfId="619"/>
    <cellStyle name="Финансовый 2 2 2 5 5" xfId="409"/>
    <cellStyle name="Финансовый 2 2 2 6" xfId="63"/>
    <cellStyle name="Финансовый 2 2 2 6 2" xfId="111"/>
    <cellStyle name="Финансовый 2 2 2 6 2 2" xfId="205"/>
    <cellStyle name="Финансовый 2 2 2 6 2 2 2" xfId="542"/>
    <cellStyle name="Финансовый 2 2 2 6 2 3" xfId="343"/>
    <cellStyle name="Финансовый 2 2 2 6 2 3 2" xfId="680"/>
    <cellStyle name="Финансовый 2 2 2 6 2 4" xfId="448"/>
    <cellStyle name="Финансовый 2 2 2 6 3" xfId="158"/>
    <cellStyle name="Финансовый 2 2 2 6 3 2" xfId="495"/>
    <cellStyle name="Финансовый 2 2 2 6 4" xfId="274"/>
    <cellStyle name="Финансовый 2 2 2 6 4 2" xfId="611"/>
    <cellStyle name="Финансовый 2 2 2 6 5" xfId="401"/>
    <cellStyle name="Финансовый 2 2 2 7" xfId="94"/>
    <cellStyle name="Финансовый 2 2 2 7 2" xfId="188"/>
    <cellStyle name="Финансовый 2 2 2 7 2 2" xfId="326"/>
    <cellStyle name="Финансовый 2 2 2 7 2 2 2" xfId="663"/>
    <cellStyle name="Финансовый 2 2 2 7 2 3" xfId="525"/>
    <cellStyle name="Финансовый 2 2 2 7 3" xfId="257"/>
    <cellStyle name="Финансовый 2 2 2 7 3 2" xfId="594"/>
    <cellStyle name="Финансовый 2 2 2 7 4" xfId="431"/>
    <cellStyle name="Финансовый 2 2 2 8" xfId="141"/>
    <cellStyle name="Финансовый 2 2 2 8 2" xfId="304"/>
    <cellStyle name="Финансовый 2 2 2 8 2 2" xfId="641"/>
    <cellStyle name="Финансовый 2 2 2 8 3" xfId="478"/>
    <cellStyle name="Финансовый 2 2 2 9" xfId="373"/>
    <cellStyle name="Финансовый 2 2 2 9 2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554"/>
    <cellStyle name="Финансовый 2 2 3 2 2 3" xfId="355"/>
    <cellStyle name="Финансовый 2 2 3 2 2 3 2" xfId="692"/>
    <cellStyle name="Финансовый 2 2 3 2 2 4" xfId="460"/>
    <cellStyle name="Финансовый 2 2 3 2 3" xfId="170"/>
    <cellStyle name="Финансовый 2 2 3 2 3 2" xfId="507"/>
    <cellStyle name="Финансовый 2 2 3 2 4" xfId="286"/>
    <cellStyle name="Финансовый 2 2 3 2 4 2" xfId="623"/>
    <cellStyle name="Финансовый 2 2 3 2 5" xfId="413"/>
    <cellStyle name="Финансовый 2 2 3 3" xfId="98"/>
    <cellStyle name="Финансовый 2 2 3 3 2" xfId="192"/>
    <cellStyle name="Финансовый 2 2 3 3 2 2" xfId="330"/>
    <cellStyle name="Финансовый 2 2 3 3 2 2 2" xfId="667"/>
    <cellStyle name="Финансовый 2 2 3 3 2 3" xfId="529"/>
    <cellStyle name="Финансовый 2 2 3 3 3" xfId="261"/>
    <cellStyle name="Финансовый 2 2 3 3 3 2" xfId="598"/>
    <cellStyle name="Финансовый 2 2 3 3 4" xfId="435"/>
    <cellStyle name="Финансовый 2 2 3 4" xfId="145"/>
    <cellStyle name="Финансовый 2 2 3 4 2" xfId="308"/>
    <cellStyle name="Финансовый 2 2 3 4 2 2" xfId="645"/>
    <cellStyle name="Финансовый 2 2 3 4 3" xfId="482"/>
    <cellStyle name="Финансовый 2 2 3 5" xfId="239"/>
    <cellStyle name="Финансовый 2 2 3 5 2" xfId="576"/>
    <cellStyle name="Финансовый 2 2 3 6" xfId="388"/>
    <cellStyle name="Финансовый 2 2 4" xfId="68"/>
    <cellStyle name="Финансовый 2 2 4 2" xfId="115"/>
    <cellStyle name="Финансовый 2 2 4 2 2" xfId="209"/>
    <cellStyle name="Финансовый 2 2 4 2 2 2" xfId="546"/>
    <cellStyle name="Финансовый 2 2 4 2 3" xfId="347"/>
    <cellStyle name="Финансовый 2 2 4 2 3 2" xfId="684"/>
    <cellStyle name="Финансовый 2 2 4 2 4" xfId="452"/>
    <cellStyle name="Финансовый 2 2 4 3" xfId="162"/>
    <cellStyle name="Финансовый 2 2 4 3 2" xfId="499"/>
    <cellStyle name="Финансовый 2 2 4 4" xfId="278"/>
    <cellStyle name="Финансовый 2 2 4 4 2" xfId="615"/>
    <cellStyle name="Финансовый 2 2 4 5" xfId="405"/>
    <cellStyle name="Финансовый 2 2 5" xfId="90"/>
    <cellStyle name="Финансовый 2 2 5 2" xfId="184"/>
    <cellStyle name="Финансовый 2 2 5 2 2" xfId="322"/>
    <cellStyle name="Финансовый 2 2 5 2 2 2" xfId="659"/>
    <cellStyle name="Финансовый 2 2 5 2 3" xfId="521"/>
    <cellStyle name="Финансовый 2 2 5 3" xfId="253"/>
    <cellStyle name="Финансовый 2 2 5 3 2" xfId="590"/>
    <cellStyle name="Финансовый 2 2 5 4" xfId="427"/>
    <cellStyle name="Финансовый 2 2 6" xfId="137"/>
    <cellStyle name="Финансовый 2 2 6 2" xfId="300"/>
    <cellStyle name="Финансовый 2 2 6 2 2" xfId="637"/>
    <cellStyle name="Финансовый 2 2 6 3" xfId="474"/>
    <cellStyle name="Финансовый 2 2 7" xfId="369"/>
    <cellStyle name="Финансовый 2 2 7 2" xfId="706"/>
    <cellStyle name="Финансовый 2 2 8" xfId="231"/>
    <cellStyle name="Финансовый 2 2 8 2" xfId="568"/>
    <cellStyle name="Финансовый 2 2 9" xfId="380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556"/>
    <cellStyle name="Финансовый 2 3 2 2 2 3" xfId="357"/>
    <cellStyle name="Финансовый 2 3 2 2 2 3 2" xfId="694"/>
    <cellStyle name="Финансовый 2 3 2 2 2 4" xfId="462"/>
    <cellStyle name="Финансовый 2 3 2 2 3" xfId="172"/>
    <cellStyle name="Финансовый 2 3 2 2 3 2" xfId="509"/>
    <cellStyle name="Финансовый 2 3 2 2 4" xfId="288"/>
    <cellStyle name="Финансовый 2 3 2 2 4 2" xfId="625"/>
    <cellStyle name="Финансовый 2 3 2 2 5" xfId="415"/>
    <cellStyle name="Финансовый 2 3 2 3" xfId="100"/>
    <cellStyle name="Финансовый 2 3 2 3 2" xfId="194"/>
    <cellStyle name="Финансовый 2 3 2 3 2 2" xfId="332"/>
    <cellStyle name="Финансовый 2 3 2 3 2 2 2" xfId="669"/>
    <cellStyle name="Финансовый 2 3 2 3 2 3" xfId="531"/>
    <cellStyle name="Финансовый 2 3 2 3 3" xfId="263"/>
    <cellStyle name="Финансовый 2 3 2 3 3 2" xfId="600"/>
    <cellStyle name="Финансовый 2 3 2 3 4" xfId="437"/>
    <cellStyle name="Финансовый 2 3 2 4" xfId="147"/>
    <cellStyle name="Финансовый 2 3 2 4 2" xfId="310"/>
    <cellStyle name="Финансовый 2 3 2 4 2 2" xfId="647"/>
    <cellStyle name="Финансовый 2 3 2 4 3" xfId="484"/>
    <cellStyle name="Финансовый 2 3 2 5" xfId="241"/>
    <cellStyle name="Финансовый 2 3 2 5 2" xfId="578"/>
    <cellStyle name="Финансовый 2 3 2 6" xfId="390"/>
    <cellStyle name="Финансовый 2 3 3" xfId="70"/>
    <cellStyle name="Финансовый 2 3 3 2" xfId="117"/>
    <cellStyle name="Финансовый 2 3 3 2 2" xfId="211"/>
    <cellStyle name="Финансовый 2 3 3 2 2 2" xfId="548"/>
    <cellStyle name="Финансовый 2 3 3 2 3" xfId="349"/>
    <cellStyle name="Финансовый 2 3 3 2 3 2" xfId="686"/>
    <cellStyle name="Финансовый 2 3 3 2 4" xfId="454"/>
    <cellStyle name="Финансовый 2 3 3 3" xfId="164"/>
    <cellStyle name="Финансовый 2 3 3 3 2" xfId="501"/>
    <cellStyle name="Финансовый 2 3 3 4" xfId="280"/>
    <cellStyle name="Финансовый 2 3 3 4 2" xfId="617"/>
    <cellStyle name="Финансовый 2 3 3 5" xfId="407"/>
    <cellStyle name="Финансовый 2 3 4" xfId="92"/>
    <cellStyle name="Финансовый 2 3 4 2" xfId="186"/>
    <cellStyle name="Финансовый 2 3 4 2 2" xfId="324"/>
    <cellStyle name="Финансовый 2 3 4 2 2 2" xfId="661"/>
    <cellStyle name="Финансовый 2 3 4 2 3" xfId="523"/>
    <cellStyle name="Финансовый 2 3 4 3" xfId="255"/>
    <cellStyle name="Финансовый 2 3 4 3 2" xfId="592"/>
    <cellStyle name="Финансовый 2 3 4 4" xfId="429"/>
    <cellStyle name="Финансовый 2 3 5" xfId="139"/>
    <cellStyle name="Финансовый 2 3 5 2" xfId="302"/>
    <cellStyle name="Финансовый 2 3 5 2 2" xfId="639"/>
    <cellStyle name="Финансовый 2 3 5 3" xfId="476"/>
    <cellStyle name="Финансовый 2 3 6" xfId="371"/>
    <cellStyle name="Финансовый 2 3 6 2" xfId="708"/>
    <cellStyle name="Финансовый 2 3 7" xfId="233"/>
    <cellStyle name="Финансовый 2 3 7 2" xfId="570"/>
    <cellStyle name="Финансовый 2 3 8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552"/>
    <cellStyle name="Финансовый 2 4 2 2 3" xfId="353"/>
    <cellStyle name="Финансовый 2 4 2 2 3 2" xfId="690"/>
    <cellStyle name="Финансовый 2 4 2 2 4" xfId="458"/>
    <cellStyle name="Финансовый 2 4 2 3" xfId="168"/>
    <cellStyle name="Финансовый 2 4 2 3 2" xfId="505"/>
    <cellStyle name="Финансовый 2 4 2 4" xfId="284"/>
    <cellStyle name="Финансовый 2 4 2 4 2" xfId="621"/>
    <cellStyle name="Финансовый 2 4 2 5" xfId="411"/>
    <cellStyle name="Финансовый 2 4 3" xfId="96"/>
    <cellStyle name="Финансовый 2 4 3 2" xfId="190"/>
    <cellStyle name="Финансовый 2 4 3 2 2" xfId="328"/>
    <cellStyle name="Финансовый 2 4 3 2 2 2" xfId="665"/>
    <cellStyle name="Финансовый 2 4 3 2 3" xfId="527"/>
    <cellStyle name="Финансовый 2 4 3 3" xfId="259"/>
    <cellStyle name="Финансовый 2 4 3 3 2" xfId="596"/>
    <cellStyle name="Финансовый 2 4 3 4" xfId="433"/>
    <cellStyle name="Финансовый 2 4 4" xfId="143"/>
    <cellStyle name="Финансовый 2 4 4 2" xfId="306"/>
    <cellStyle name="Финансовый 2 4 4 2 2" xfId="643"/>
    <cellStyle name="Финансовый 2 4 4 3" xfId="480"/>
    <cellStyle name="Финансовый 2 4 5" xfId="237"/>
    <cellStyle name="Финансовый 2 4 5 2" xfId="574"/>
    <cellStyle name="Финансовый 2 4 6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560"/>
    <cellStyle name="Финансовый 2 5 2 2 3" xfId="361"/>
    <cellStyle name="Финансовый 2 5 2 2 3 2" xfId="698"/>
    <cellStyle name="Финансовый 2 5 2 2 4" xfId="466"/>
    <cellStyle name="Финансовый 2 5 2 3" xfId="176"/>
    <cellStyle name="Финансовый 2 5 2 3 2" xfId="513"/>
    <cellStyle name="Финансовый 2 5 2 4" xfId="292"/>
    <cellStyle name="Финансовый 2 5 2 4 2" xfId="629"/>
    <cellStyle name="Финансовый 2 5 2 5" xfId="419"/>
    <cellStyle name="Финансовый 2 5 3" xfId="104"/>
    <cellStyle name="Финансовый 2 5 3 2" xfId="198"/>
    <cellStyle name="Финансовый 2 5 3 2 2" xfId="336"/>
    <cellStyle name="Финансовый 2 5 3 2 2 2" xfId="673"/>
    <cellStyle name="Финансовый 2 5 3 2 3" xfId="535"/>
    <cellStyle name="Финансовый 2 5 3 3" xfId="267"/>
    <cellStyle name="Финансовый 2 5 3 3 2" xfId="604"/>
    <cellStyle name="Финансовый 2 5 3 4" xfId="441"/>
    <cellStyle name="Финансовый 2 5 4" xfId="151"/>
    <cellStyle name="Финансовый 2 5 4 2" xfId="314"/>
    <cellStyle name="Финансовый 2 5 4 2 2" xfId="651"/>
    <cellStyle name="Финансовый 2 5 4 3" xfId="488"/>
    <cellStyle name="Финансовый 2 5 5" xfId="245"/>
    <cellStyle name="Финансовый 2 5 5 2" xfId="582"/>
    <cellStyle name="Финансовый 2 5 6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563"/>
    <cellStyle name="Финансовый 2 6 2 2 3" xfId="364"/>
    <cellStyle name="Финансовый 2 6 2 2 3 2" xfId="701"/>
    <cellStyle name="Финансовый 2 6 2 2 4" xfId="469"/>
    <cellStyle name="Финансовый 2 6 2 3" xfId="179"/>
    <cellStyle name="Финансовый 2 6 2 3 2" xfId="516"/>
    <cellStyle name="Финансовый 2 6 2 4" xfId="295"/>
    <cellStyle name="Финансовый 2 6 2 4 2" xfId="632"/>
    <cellStyle name="Финансовый 2 6 2 5" xfId="422"/>
    <cellStyle name="Финансовый 2 6 3" xfId="107"/>
    <cellStyle name="Финансовый 2 6 3 2" xfId="201"/>
    <cellStyle name="Финансовый 2 6 3 2 2" xfId="339"/>
    <cellStyle name="Финансовый 2 6 3 2 2 2" xfId="676"/>
    <cellStyle name="Финансовый 2 6 3 2 3" xfId="538"/>
    <cellStyle name="Финансовый 2 6 3 3" xfId="270"/>
    <cellStyle name="Финансовый 2 6 3 3 2" xfId="607"/>
    <cellStyle name="Финансовый 2 6 3 4" xfId="444"/>
    <cellStyle name="Финансовый 2 6 4" xfId="154"/>
    <cellStyle name="Финансовый 2 6 4 2" xfId="317"/>
    <cellStyle name="Финансовый 2 6 4 2 2" xfId="654"/>
    <cellStyle name="Финансовый 2 6 4 3" xfId="491"/>
    <cellStyle name="Финансовый 2 6 5" xfId="248"/>
    <cellStyle name="Финансовый 2 6 5 2" xfId="585"/>
    <cellStyle name="Финансовый 2 6 6" xfId="397"/>
    <cellStyle name="Финансовый 2 7" xfId="66"/>
    <cellStyle name="Финансовый 2 7 2" xfId="113"/>
    <cellStyle name="Финансовый 2 7 2 2" xfId="207"/>
    <cellStyle name="Финансовый 2 7 2 2 2" xfId="544"/>
    <cellStyle name="Финансовый 2 7 2 3" xfId="345"/>
    <cellStyle name="Финансовый 2 7 2 3 2" xfId="682"/>
    <cellStyle name="Финансовый 2 7 2 4" xfId="450"/>
    <cellStyle name="Финансовый 2 7 3" xfId="160"/>
    <cellStyle name="Финансовый 2 7 3 2" xfId="497"/>
    <cellStyle name="Финансовый 2 7 4" xfId="276"/>
    <cellStyle name="Финансовый 2 7 4 2" xfId="613"/>
    <cellStyle name="Финансовый 2 7 5" xfId="403"/>
    <cellStyle name="Финансовый 2 8" xfId="62"/>
    <cellStyle name="Финансовый 2 8 2" xfId="110"/>
    <cellStyle name="Финансовый 2 8 2 2" xfId="204"/>
    <cellStyle name="Финансовый 2 8 2 2 2" xfId="541"/>
    <cellStyle name="Финансовый 2 8 2 3" xfId="342"/>
    <cellStyle name="Финансовый 2 8 2 3 2" xfId="679"/>
    <cellStyle name="Финансовый 2 8 2 4" xfId="447"/>
    <cellStyle name="Финансовый 2 8 3" xfId="157"/>
    <cellStyle name="Финансовый 2 8 3 2" xfId="494"/>
    <cellStyle name="Финансовый 2 8 4" xfId="273"/>
    <cellStyle name="Финансовый 2 8 4 2" xfId="610"/>
    <cellStyle name="Финансовый 2 8 5" xfId="400"/>
    <cellStyle name="Финансовый 2 9" xfId="88"/>
    <cellStyle name="Финансовый 2 9 2" xfId="182"/>
    <cellStyle name="Финансовый 2 9 2 2" xfId="320"/>
    <cellStyle name="Финансовый 2 9 2 2 2" xfId="657"/>
    <cellStyle name="Финансовый 2 9 2 3" xfId="519"/>
    <cellStyle name="Финансовый 2 9 3" xfId="251"/>
    <cellStyle name="Финансовый 2 9 3 2" xfId="588"/>
    <cellStyle name="Финансовый 2 9 4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5" t="s">
        <v>0</v>
      </c>
      <c r="B1" s="275"/>
      <c r="C1" s="275"/>
      <c r="D1" s="275"/>
      <c r="E1" s="275"/>
      <c r="F1" s="275"/>
      <c r="G1" s="79"/>
      <c r="H1" s="79"/>
      <c r="I1" s="79"/>
    </row>
    <row r="2" spans="1:12" ht="35.25" customHeight="1" x14ac:dyDescent="0.25">
      <c r="A2" s="276" t="s">
        <v>49</v>
      </c>
      <c r="B2" s="276"/>
      <c r="C2" s="276"/>
      <c r="D2" s="276"/>
      <c r="E2" s="276"/>
      <c r="F2" s="276"/>
      <c r="G2" s="81"/>
      <c r="H2" s="79"/>
      <c r="I2" s="79"/>
    </row>
    <row r="3" spans="1:12" ht="13.5" customHeight="1" x14ac:dyDescent="0.25">
      <c r="A3" s="276"/>
      <c r="B3" s="276"/>
      <c r="C3" s="276"/>
      <c r="D3" s="276"/>
      <c r="E3" s="276"/>
      <c r="F3" s="276"/>
      <c r="G3" s="276"/>
      <c r="H3" s="275"/>
      <c r="I3" s="275"/>
    </row>
    <row r="4" spans="1:12" ht="15.75" customHeight="1" x14ac:dyDescent="0.25">
      <c r="A4" s="277" t="s">
        <v>7</v>
      </c>
      <c r="B4" s="277" t="s">
        <v>8</v>
      </c>
      <c r="C4" s="280" t="s">
        <v>56</v>
      </c>
      <c r="D4" s="280" t="s">
        <v>27</v>
      </c>
      <c r="E4" s="280" t="s">
        <v>43</v>
      </c>
      <c r="F4" s="280" t="s">
        <v>48</v>
      </c>
    </row>
    <row r="5" spans="1:12" x14ac:dyDescent="0.25">
      <c r="A5" s="278"/>
      <c r="B5" s="278"/>
      <c r="C5" s="281"/>
      <c r="D5" s="281"/>
      <c r="E5" s="281"/>
      <c r="F5" s="281"/>
    </row>
    <row r="6" spans="1:12" ht="99.75" customHeight="1" x14ac:dyDescent="0.25">
      <c r="A6" s="279"/>
      <c r="B6" s="279"/>
      <c r="C6" s="282"/>
      <c r="D6" s="282"/>
      <c r="E6" s="282"/>
      <c r="F6" s="28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1" t="s">
        <v>148</v>
      </c>
      <c r="D1" s="351"/>
      <c r="E1" s="351"/>
      <c r="F1" s="351"/>
      <c r="G1" s="351"/>
      <c r="H1" s="351"/>
      <c r="I1" s="351"/>
      <c r="J1" s="140"/>
      <c r="K1" s="140"/>
    </row>
    <row r="2" spans="2:20" ht="22.5" customHeight="1" x14ac:dyDescent="0.3">
      <c r="C2" s="351"/>
      <c r="D2" s="351"/>
      <c r="E2" s="351"/>
      <c r="F2" s="351"/>
      <c r="G2" s="351"/>
      <c r="H2" s="351"/>
      <c r="I2" s="351"/>
      <c r="J2" s="141"/>
      <c r="K2" s="141"/>
    </row>
    <row r="3" spans="2:20" ht="37.5" customHeight="1" x14ac:dyDescent="0.3">
      <c r="C3" s="285"/>
      <c r="D3" s="285"/>
      <c r="E3" s="285"/>
      <c r="F3" s="285"/>
      <c r="G3" s="285"/>
      <c r="H3" s="285"/>
      <c r="I3" s="285"/>
      <c r="J3" s="144"/>
      <c r="K3" s="144"/>
    </row>
    <row r="4" spans="2:20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149</v>
      </c>
      <c r="G4" s="352" t="s">
        <v>21</v>
      </c>
      <c r="H4" s="313" t="s">
        <v>20</v>
      </c>
      <c r="I4" s="313"/>
      <c r="J4" s="52"/>
      <c r="K4" s="52"/>
    </row>
    <row r="5" spans="2:20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20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  <c r="O6" s="146" t="s">
        <v>150</v>
      </c>
      <c r="R6" s="359" t="s">
        <v>151</v>
      </c>
      <c r="S6" s="359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60" t="s">
        <v>63</v>
      </c>
      <c r="D6" s="360" t="s">
        <v>64</v>
      </c>
      <c r="E6" s="360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60"/>
      <c r="D7" s="360"/>
      <c r="E7" s="360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60"/>
      <c r="D8" s="360"/>
      <c r="E8" s="360"/>
      <c r="F8" s="166"/>
      <c r="G8" s="165"/>
      <c r="H8" s="166"/>
      <c r="I8" s="166"/>
      <c r="J8" s="166"/>
    </row>
    <row r="9" spans="2:11" x14ac:dyDescent="0.2">
      <c r="B9" s="166"/>
      <c r="C9" s="360"/>
      <c r="D9" s="360"/>
      <c r="E9" s="360"/>
      <c r="F9" s="166"/>
      <c r="G9" s="168">
        <v>43101</v>
      </c>
      <c r="H9" s="166"/>
      <c r="I9" s="166"/>
      <c r="J9" s="166"/>
    </row>
    <row r="10" spans="2:11" x14ac:dyDescent="0.2">
      <c r="B10" s="166"/>
      <c r="C10" s="360"/>
      <c r="D10" s="360"/>
      <c r="E10" s="360"/>
      <c r="F10" s="166"/>
      <c r="G10" s="166"/>
      <c r="H10" s="166"/>
      <c r="I10" s="166"/>
      <c r="J10" s="166"/>
    </row>
    <row r="11" spans="2:11" ht="12.75" customHeight="1" x14ac:dyDescent="0.2">
      <c r="B11" s="361" t="s">
        <v>76</v>
      </c>
      <c r="C11" s="361"/>
      <c r="D11" s="361"/>
      <c r="E11" s="361"/>
      <c r="F11" s="361"/>
      <c r="G11" s="361"/>
      <c r="H11" s="361"/>
      <c r="I11" s="361"/>
      <c r="J11" s="361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1" t="s">
        <v>80</v>
      </c>
      <c r="C13" s="361"/>
      <c r="D13" s="361"/>
      <c r="E13" s="361"/>
      <c r="F13" s="361"/>
      <c r="G13" s="361"/>
      <c r="H13" s="361"/>
      <c r="I13" s="361"/>
      <c r="J13" s="361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1" t="s">
        <v>45</v>
      </c>
      <c r="D1" s="351"/>
      <c r="E1" s="351"/>
      <c r="F1" s="351"/>
      <c r="G1" s="351"/>
      <c r="H1" s="351"/>
      <c r="I1" s="351"/>
      <c r="J1" s="115"/>
      <c r="K1" s="115"/>
    </row>
    <row r="2" spans="2:22" ht="22.5" customHeight="1" x14ac:dyDescent="0.3">
      <c r="C2" s="351"/>
      <c r="D2" s="351"/>
      <c r="E2" s="351"/>
      <c r="F2" s="351"/>
      <c r="G2" s="351"/>
      <c r="H2" s="351"/>
      <c r="I2" s="351"/>
      <c r="J2" s="116"/>
      <c r="K2" s="116"/>
    </row>
    <row r="3" spans="2:22" ht="37.5" customHeight="1" x14ac:dyDescent="0.3">
      <c r="C3" s="285"/>
      <c r="D3" s="285"/>
      <c r="E3" s="285"/>
      <c r="F3" s="285"/>
      <c r="G3" s="285"/>
      <c r="H3" s="285"/>
      <c r="I3" s="285"/>
      <c r="J3" s="122"/>
      <c r="K3" s="122"/>
    </row>
    <row r="4" spans="2:22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13" t="s">
        <v>20</v>
      </c>
      <c r="I4" s="313"/>
      <c r="J4" s="52"/>
      <c r="K4" s="52"/>
    </row>
    <row r="5" spans="2:22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22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2" t="e">
        <f>K15/L15</f>
        <v>#REF!</v>
      </c>
      <c r="I8" s="355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3"/>
      <c r="I9" s="356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3"/>
      <c r="I10" s="35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3"/>
      <c r="I11" s="35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3"/>
      <c r="I12" s="356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3"/>
      <c r="I13" s="356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3"/>
      <c r="I14" s="356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4"/>
      <c r="I15" s="357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5" t="e">
        <f>K19/L19</f>
        <v>#REF!</v>
      </c>
      <c r="I16" s="355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6"/>
      <c r="I17" s="356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6"/>
      <c r="I18" s="356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7"/>
      <c r="I19" s="357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1" t="s">
        <v>45</v>
      </c>
      <c r="D1" s="351"/>
      <c r="E1" s="351"/>
      <c r="F1" s="351"/>
      <c r="G1" s="351"/>
      <c r="H1" s="351"/>
      <c r="I1" s="351"/>
      <c r="J1" s="115"/>
      <c r="K1" s="115"/>
    </row>
    <row r="2" spans="2:15" ht="22.5" customHeight="1" x14ac:dyDescent="0.3">
      <c r="C2" s="351"/>
      <c r="D2" s="351"/>
      <c r="E2" s="351"/>
      <c r="F2" s="351"/>
      <c r="G2" s="351"/>
      <c r="H2" s="351"/>
      <c r="I2" s="351"/>
      <c r="J2" s="116"/>
      <c r="K2" s="116"/>
    </row>
    <row r="3" spans="2:15" ht="37.5" customHeight="1" x14ac:dyDescent="0.3">
      <c r="C3" s="285"/>
      <c r="D3" s="285"/>
      <c r="E3" s="285"/>
      <c r="F3" s="285"/>
      <c r="G3" s="285"/>
      <c r="H3" s="285"/>
      <c r="I3" s="285"/>
      <c r="J3" s="122"/>
      <c r="K3" s="122"/>
    </row>
    <row r="4" spans="2:15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13" t="s">
        <v>20</v>
      </c>
      <c r="I4" s="313"/>
      <c r="J4" s="52"/>
      <c r="K4" s="52"/>
    </row>
    <row r="5" spans="2:15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15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5" t="e">
        <f>K12/L12</f>
        <v>#REF!</v>
      </c>
      <c r="I8" s="358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5"/>
      <c r="I9" s="358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5"/>
      <c r="I10" s="358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5"/>
      <c r="I11" s="358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5"/>
      <c r="I12" s="358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5" t="e">
        <f>K15/L15</f>
        <v>#REF!</v>
      </c>
      <c r="I13" s="358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5"/>
      <c r="I14" s="358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5"/>
      <c r="I15" s="358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5" t="e">
        <f>K19/L19</f>
        <v>#REF!</v>
      </c>
      <c r="I16" s="358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5"/>
      <c r="I17" s="358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5"/>
      <c r="I18" s="358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5"/>
      <c r="I19" s="358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3"/>
      <c r="P1" s="283"/>
      <c r="Q1" s="283"/>
      <c r="R1" s="283"/>
      <c r="S1" s="205"/>
      <c r="T1" s="205"/>
    </row>
    <row r="2" spans="1:44" ht="22.5" customHeight="1" x14ac:dyDescent="0.3">
      <c r="O2" s="284"/>
      <c r="P2" s="284"/>
      <c r="Q2" s="284"/>
      <c r="R2" s="284"/>
      <c r="S2" s="206"/>
      <c r="T2" s="206"/>
    </row>
    <row r="3" spans="1:44" ht="48" customHeight="1" x14ac:dyDescent="0.3">
      <c r="C3" s="285" t="s">
        <v>114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"/>
      <c r="R3" s="2" t="s">
        <v>16</v>
      </c>
      <c r="S3" s="2"/>
      <c r="T3" s="2"/>
    </row>
    <row r="4" spans="1:44" s="3" customFormat="1" ht="43.9" customHeight="1" x14ac:dyDescent="0.3">
      <c r="B4" s="286" t="s">
        <v>7</v>
      </c>
      <c r="C4" s="286" t="s">
        <v>8</v>
      </c>
      <c r="D4" s="287" t="s">
        <v>52</v>
      </c>
      <c r="E4" s="287" t="s">
        <v>58</v>
      </c>
      <c r="F4" s="290" t="s">
        <v>10</v>
      </c>
      <c r="G4" s="291"/>
      <c r="H4" s="291"/>
      <c r="I4" s="291"/>
      <c r="J4" s="291"/>
      <c r="K4" s="291"/>
      <c r="L4" s="291"/>
      <c r="M4" s="292" t="s">
        <v>38</v>
      </c>
      <c r="N4" s="292" t="s">
        <v>42</v>
      </c>
      <c r="O4" s="292" t="s">
        <v>28</v>
      </c>
      <c r="P4" s="296" t="s">
        <v>53</v>
      </c>
      <c r="Q4" s="296" t="s">
        <v>29</v>
      </c>
      <c r="R4" s="296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286"/>
      <c r="C5" s="286"/>
      <c r="D5" s="288"/>
      <c r="E5" s="288"/>
      <c r="F5" s="292" t="s">
        <v>11</v>
      </c>
      <c r="G5" s="292" t="s">
        <v>48</v>
      </c>
      <c r="H5" s="290" t="s">
        <v>116</v>
      </c>
      <c r="I5" s="291"/>
      <c r="J5" s="295"/>
      <c r="K5" s="296" t="s">
        <v>36</v>
      </c>
      <c r="L5" s="296" t="s">
        <v>37</v>
      </c>
      <c r="M5" s="293"/>
      <c r="N5" s="293"/>
      <c r="O5" s="293"/>
      <c r="P5" s="311"/>
      <c r="Q5" s="311"/>
      <c r="R5" s="311"/>
      <c r="S5" s="63"/>
      <c r="T5" s="302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6"/>
      <c r="C6" s="286"/>
      <c r="D6" s="289"/>
      <c r="E6" s="289"/>
      <c r="F6" s="294"/>
      <c r="G6" s="294"/>
      <c r="H6" s="203" t="s">
        <v>122</v>
      </c>
      <c r="I6" s="203" t="s">
        <v>117</v>
      </c>
      <c r="J6" s="203" t="s">
        <v>118</v>
      </c>
      <c r="K6" s="297"/>
      <c r="L6" s="297"/>
      <c r="M6" s="294"/>
      <c r="N6" s="294"/>
      <c r="O6" s="294"/>
      <c r="P6" s="297"/>
      <c r="Q6" s="297"/>
      <c r="R6" s="297"/>
      <c r="S6" s="63"/>
      <c r="T6" s="302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6"/>
      <c r="C7" s="286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2"/>
      <c r="U7" s="303" t="s">
        <v>18</v>
      </c>
      <c r="V7" s="304"/>
      <c r="AE7" s="145"/>
      <c r="AF7" s="145"/>
      <c r="AH7" s="145" t="s">
        <v>59</v>
      </c>
      <c r="AL7" s="305" t="s">
        <v>113</v>
      </c>
      <c r="AM7" s="305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6" t="e">
        <f>V14/X14</f>
        <v>#REF!</v>
      </c>
      <c r="M9" s="306" t="e">
        <f>D9*L9</f>
        <v>#REF!</v>
      </c>
      <c r="N9" s="308" t="e">
        <f>R22/R23</f>
        <v>#REF!</v>
      </c>
      <c r="O9" s="30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7"/>
      <c r="M10" s="307"/>
      <c r="N10" s="309"/>
      <c r="O10" s="307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98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7"/>
      <c r="M11" s="307"/>
      <c r="N11" s="309"/>
      <c r="O11" s="30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98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7"/>
      <c r="M12" s="307"/>
      <c r="N12" s="309"/>
      <c r="O12" s="307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98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7"/>
      <c r="M13" s="307"/>
      <c r="N13" s="309"/>
      <c r="O13" s="30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98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7"/>
      <c r="M14" s="307"/>
      <c r="N14" s="309"/>
      <c r="O14" s="307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98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09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09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99" t="e">
        <f>V20/X20</f>
        <v>#REF!</v>
      </c>
      <c r="M17" s="299" t="e">
        <f>ROUND(D18*L17,2)</f>
        <v>#REF!</v>
      </c>
      <c r="N17" s="309"/>
      <c r="O17" s="29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300"/>
      <c r="M18" s="300"/>
      <c r="N18" s="309"/>
      <c r="O18" s="300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300"/>
      <c r="M19" s="300"/>
      <c r="N19" s="309"/>
      <c r="O19" s="300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1"/>
      <c r="M20" s="301"/>
      <c r="N20" s="310"/>
      <c r="O20" s="301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3"/>
      <c r="P1" s="283"/>
      <c r="Q1" s="283"/>
      <c r="R1" s="283"/>
      <c r="S1" s="195"/>
      <c r="T1" s="195"/>
    </row>
    <row r="2" spans="1:44" ht="22.5" customHeight="1" x14ac:dyDescent="0.3">
      <c r="O2" s="284"/>
      <c r="P2" s="284"/>
      <c r="Q2" s="284"/>
      <c r="R2" s="284"/>
      <c r="S2" s="196"/>
      <c r="T2" s="196"/>
    </row>
    <row r="3" spans="1:44" ht="48" customHeight="1" x14ac:dyDescent="0.3">
      <c r="C3" s="285" t="s">
        <v>114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"/>
      <c r="R3" s="2" t="s">
        <v>16</v>
      </c>
      <c r="S3" s="2"/>
      <c r="T3" s="2"/>
    </row>
    <row r="4" spans="1:44" s="3" customFormat="1" ht="43.9" customHeight="1" x14ac:dyDescent="0.3">
      <c r="B4" s="286" t="s">
        <v>7</v>
      </c>
      <c r="C4" s="286" t="s">
        <v>8</v>
      </c>
      <c r="D4" s="287" t="s">
        <v>52</v>
      </c>
      <c r="E4" s="287" t="s">
        <v>58</v>
      </c>
      <c r="F4" s="290" t="s">
        <v>10</v>
      </c>
      <c r="G4" s="291"/>
      <c r="H4" s="291"/>
      <c r="I4" s="291"/>
      <c r="J4" s="291"/>
      <c r="K4" s="291"/>
      <c r="L4" s="291"/>
      <c r="M4" s="292" t="s">
        <v>38</v>
      </c>
      <c r="N4" s="292" t="s">
        <v>42</v>
      </c>
      <c r="O4" s="292" t="s">
        <v>28</v>
      </c>
      <c r="P4" s="296" t="s">
        <v>53</v>
      </c>
      <c r="Q4" s="296" t="s">
        <v>29</v>
      </c>
      <c r="R4" s="296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286"/>
      <c r="C5" s="286"/>
      <c r="D5" s="288"/>
      <c r="E5" s="288"/>
      <c r="F5" s="292" t="s">
        <v>11</v>
      </c>
      <c r="G5" s="292" t="s">
        <v>48</v>
      </c>
      <c r="H5" s="290" t="s">
        <v>116</v>
      </c>
      <c r="I5" s="291"/>
      <c r="J5" s="295"/>
      <c r="K5" s="296" t="s">
        <v>36</v>
      </c>
      <c r="L5" s="296" t="s">
        <v>37</v>
      </c>
      <c r="M5" s="293"/>
      <c r="N5" s="293"/>
      <c r="O5" s="293"/>
      <c r="P5" s="311"/>
      <c r="Q5" s="311"/>
      <c r="R5" s="311"/>
      <c r="S5" s="63"/>
      <c r="T5" s="302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6"/>
      <c r="C6" s="286"/>
      <c r="D6" s="289"/>
      <c r="E6" s="289"/>
      <c r="F6" s="294"/>
      <c r="G6" s="294"/>
      <c r="H6" s="197" t="s">
        <v>122</v>
      </c>
      <c r="I6" s="197" t="s">
        <v>117</v>
      </c>
      <c r="J6" s="197" t="s">
        <v>118</v>
      </c>
      <c r="K6" s="297"/>
      <c r="L6" s="297"/>
      <c r="M6" s="294"/>
      <c r="N6" s="294"/>
      <c r="O6" s="294"/>
      <c r="P6" s="297"/>
      <c r="Q6" s="297"/>
      <c r="R6" s="297"/>
      <c r="S6" s="63"/>
      <c r="T6" s="302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6"/>
      <c r="C7" s="286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2"/>
      <c r="U7" s="303" t="s">
        <v>18</v>
      </c>
      <c r="V7" s="304"/>
      <c r="AE7" s="145"/>
      <c r="AF7" s="145"/>
      <c r="AH7" s="145" t="s">
        <v>59</v>
      </c>
      <c r="AL7" s="305" t="s">
        <v>113</v>
      </c>
      <c r="AM7" s="305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6" t="e">
        <f>V14/X14</f>
        <v>#REF!</v>
      </c>
      <c r="M9" s="306" t="e">
        <f>D9*L9</f>
        <v>#REF!</v>
      </c>
      <c r="N9" s="308" t="e">
        <f>R22/R23</f>
        <v>#REF!</v>
      </c>
      <c r="O9" s="30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307"/>
      <c r="M10" s="307"/>
      <c r="N10" s="309"/>
      <c r="O10" s="307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98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307"/>
      <c r="M11" s="307"/>
      <c r="N11" s="309"/>
      <c r="O11" s="307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98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307"/>
      <c r="M12" s="307"/>
      <c r="N12" s="309"/>
      <c r="O12" s="307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98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307"/>
      <c r="M13" s="307"/>
      <c r="N13" s="309"/>
      <c r="O13" s="307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98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307"/>
      <c r="M14" s="307"/>
      <c r="N14" s="309"/>
      <c r="O14" s="307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98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309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309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299" t="e">
        <f>V20/X20</f>
        <v>#REF!</v>
      </c>
      <c r="M17" s="299" t="e">
        <f>ROUND(D18*L17,2)</f>
        <v>#REF!</v>
      </c>
      <c r="N17" s="309"/>
      <c r="O17" s="299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300"/>
      <c r="M18" s="300"/>
      <c r="N18" s="309"/>
      <c r="O18" s="300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300"/>
      <c r="M19" s="300"/>
      <c r="N19" s="309"/>
      <c r="O19" s="300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301"/>
      <c r="M20" s="301"/>
      <c r="N20" s="310"/>
      <c r="O20" s="301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83"/>
      <c r="P1" s="283"/>
      <c r="Q1" s="283"/>
      <c r="R1" s="283"/>
      <c r="S1" s="195"/>
      <c r="T1" s="195"/>
    </row>
    <row r="2" spans="1:43" ht="22.5" customHeight="1" x14ac:dyDescent="0.3">
      <c r="O2" s="284"/>
      <c r="P2" s="284"/>
      <c r="Q2" s="284"/>
      <c r="R2" s="284"/>
      <c r="S2" s="196"/>
      <c r="T2" s="196"/>
    </row>
    <row r="3" spans="1:43" ht="48" customHeight="1" x14ac:dyDescent="0.3">
      <c r="C3" s="285" t="s">
        <v>114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"/>
      <c r="R3" s="2" t="s">
        <v>16</v>
      </c>
      <c r="S3" s="2"/>
      <c r="T3" s="2"/>
    </row>
    <row r="4" spans="1:43" s="3" customFormat="1" ht="43.9" customHeight="1" x14ac:dyDescent="0.3">
      <c r="B4" s="286" t="s">
        <v>7</v>
      </c>
      <c r="C4" s="286" t="s">
        <v>8</v>
      </c>
      <c r="D4" s="287" t="s">
        <v>52</v>
      </c>
      <c r="E4" s="287" t="s">
        <v>58</v>
      </c>
      <c r="F4" s="290" t="s">
        <v>10</v>
      </c>
      <c r="G4" s="291"/>
      <c r="H4" s="291"/>
      <c r="I4" s="291"/>
      <c r="J4" s="291"/>
      <c r="K4" s="291"/>
      <c r="L4" s="291"/>
      <c r="M4" s="292" t="s">
        <v>38</v>
      </c>
      <c r="N4" s="292" t="s">
        <v>42</v>
      </c>
      <c r="O4" s="292" t="s">
        <v>28</v>
      </c>
      <c r="P4" s="296" t="s">
        <v>53</v>
      </c>
      <c r="Q4" s="296" t="s">
        <v>29</v>
      </c>
      <c r="R4" s="296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286"/>
      <c r="C5" s="286"/>
      <c r="D5" s="288"/>
      <c r="E5" s="288"/>
      <c r="F5" s="292" t="s">
        <v>11</v>
      </c>
      <c r="G5" s="292" t="s">
        <v>48</v>
      </c>
      <c r="H5" s="290" t="s">
        <v>116</v>
      </c>
      <c r="I5" s="291"/>
      <c r="J5" s="295"/>
      <c r="K5" s="296" t="s">
        <v>36</v>
      </c>
      <c r="L5" s="296" t="s">
        <v>37</v>
      </c>
      <c r="M5" s="293"/>
      <c r="N5" s="293"/>
      <c r="O5" s="293"/>
      <c r="P5" s="311"/>
      <c r="Q5" s="311"/>
      <c r="R5" s="311"/>
      <c r="S5" s="63"/>
      <c r="T5" s="302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286"/>
      <c r="C6" s="286"/>
      <c r="D6" s="289"/>
      <c r="E6" s="289"/>
      <c r="F6" s="294"/>
      <c r="G6" s="294"/>
      <c r="H6" s="197" t="s">
        <v>122</v>
      </c>
      <c r="I6" s="197" t="s">
        <v>117</v>
      </c>
      <c r="J6" s="197" t="s">
        <v>118</v>
      </c>
      <c r="K6" s="297"/>
      <c r="L6" s="297"/>
      <c r="M6" s="294"/>
      <c r="N6" s="294"/>
      <c r="O6" s="294"/>
      <c r="P6" s="297"/>
      <c r="Q6" s="297"/>
      <c r="R6" s="297"/>
      <c r="S6" s="63"/>
      <c r="T6" s="302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286"/>
      <c r="C7" s="286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2"/>
      <c r="U7" s="303" t="s">
        <v>18</v>
      </c>
      <c r="V7" s="304"/>
      <c r="AE7" s="145"/>
      <c r="AF7" s="145"/>
      <c r="AH7" s="145" t="s">
        <v>59</v>
      </c>
      <c r="AL7" s="305" t="s">
        <v>113</v>
      </c>
      <c r="AM7" s="305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6" t="e">
        <f>V14/X14</f>
        <v>#REF!</v>
      </c>
      <c r="M9" s="306" t="e">
        <f>D9*L9</f>
        <v>#REF!</v>
      </c>
      <c r="N9" s="308" t="e">
        <f>R22/R23</f>
        <v>#REF!</v>
      </c>
      <c r="O9" s="30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7"/>
      <c r="M10" s="307"/>
      <c r="N10" s="309"/>
      <c r="O10" s="307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98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7"/>
      <c r="M11" s="307"/>
      <c r="N11" s="309"/>
      <c r="O11" s="30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98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7"/>
      <c r="M12" s="307"/>
      <c r="N12" s="309"/>
      <c r="O12" s="307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98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7"/>
      <c r="M13" s="307"/>
      <c r="N13" s="309"/>
      <c r="O13" s="30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98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7"/>
      <c r="M14" s="307"/>
      <c r="N14" s="309"/>
      <c r="O14" s="307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98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09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09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99" t="e">
        <f>V20/X20</f>
        <v>#REF!</v>
      </c>
      <c r="M17" s="299" t="e">
        <f>ROUND(D18*L17,2)</f>
        <v>#REF!</v>
      </c>
      <c r="N17" s="309"/>
      <c r="O17" s="29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300"/>
      <c r="M18" s="300"/>
      <c r="N18" s="309"/>
      <c r="O18" s="300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300"/>
      <c r="M19" s="300"/>
      <c r="N19" s="309"/>
      <c r="O19" s="300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1"/>
      <c r="M20" s="301"/>
      <c r="N20" s="310"/>
      <c r="O20" s="301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83"/>
      <c r="N1" s="283"/>
      <c r="O1" s="283"/>
      <c r="P1" s="283"/>
      <c r="Q1" s="115"/>
    </row>
    <row r="2" spans="1:22" ht="22.5" customHeight="1" x14ac:dyDescent="0.3">
      <c r="M2" s="284"/>
      <c r="N2" s="284"/>
      <c r="O2" s="284"/>
      <c r="P2" s="284"/>
      <c r="Q2" s="116"/>
    </row>
    <row r="3" spans="1:22" ht="48" customHeight="1" x14ac:dyDescent="0.3">
      <c r="C3" s="285" t="s">
        <v>55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"/>
      <c r="P3" s="2" t="s">
        <v>16</v>
      </c>
      <c r="Q3" s="2"/>
    </row>
    <row r="4" spans="1:22" s="3" customFormat="1" ht="43.9" customHeight="1" x14ac:dyDescent="0.3">
      <c r="B4" s="286" t="s">
        <v>7</v>
      </c>
      <c r="C4" s="286" t="s">
        <v>8</v>
      </c>
      <c r="D4" s="312" t="s">
        <v>52</v>
      </c>
      <c r="E4" s="287" t="s">
        <v>44</v>
      </c>
      <c r="F4" s="290" t="s">
        <v>10</v>
      </c>
      <c r="G4" s="291"/>
      <c r="H4" s="291"/>
      <c r="I4" s="291"/>
      <c r="J4" s="291"/>
      <c r="K4" s="313" t="s">
        <v>38</v>
      </c>
      <c r="L4" s="313" t="s">
        <v>42</v>
      </c>
      <c r="M4" s="313" t="s">
        <v>28</v>
      </c>
      <c r="N4" s="317" t="s">
        <v>53</v>
      </c>
      <c r="O4" s="317" t="s">
        <v>29</v>
      </c>
      <c r="P4" s="296" t="s">
        <v>17</v>
      </c>
      <c r="Q4" s="63"/>
    </row>
    <row r="5" spans="1:22" s="4" customFormat="1" ht="144.75" customHeight="1" x14ac:dyDescent="0.3">
      <c r="B5" s="286"/>
      <c r="C5" s="286"/>
      <c r="D5" s="312"/>
      <c r="E5" s="288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3"/>
      <c r="L5" s="313"/>
      <c r="M5" s="313"/>
      <c r="N5" s="317"/>
      <c r="O5" s="317"/>
      <c r="P5" s="297"/>
      <c r="Q5" s="63"/>
    </row>
    <row r="6" spans="1:22" s="5" customFormat="1" ht="42.75" customHeight="1" x14ac:dyDescent="0.3">
      <c r="B6" s="286"/>
      <c r="C6" s="286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303" t="s">
        <v>18</v>
      </c>
      <c r="S6" s="304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4" t="e">
        <f>S15/U15</f>
        <v>#REF!</v>
      </c>
      <c r="K8" s="318" t="e">
        <f>ROUND(D8*J8,2)</f>
        <v>#REF!</v>
      </c>
      <c r="L8" s="321" t="e">
        <f>P20/P21</f>
        <v>#REF!</v>
      </c>
      <c r="M8" s="324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5"/>
      <c r="K9" s="319"/>
      <c r="L9" s="322"/>
      <c r="M9" s="325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5"/>
      <c r="K10" s="319"/>
      <c r="L10" s="322"/>
      <c r="M10" s="325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5"/>
      <c r="K11" s="319"/>
      <c r="L11" s="322"/>
      <c r="M11" s="325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5"/>
      <c r="K12" s="319"/>
      <c r="L12" s="322"/>
      <c r="M12" s="325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5"/>
      <c r="K13" s="319"/>
      <c r="L13" s="322"/>
      <c r="M13" s="325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5"/>
      <c r="K14" s="319"/>
      <c r="L14" s="322"/>
      <c r="M14" s="325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6"/>
      <c r="K15" s="320"/>
      <c r="L15" s="322"/>
      <c r="M15" s="326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4" t="e">
        <f>S19/U19</f>
        <v>#REF!</v>
      </c>
      <c r="K16" s="318" t="e">
        <f>ROUND(D16*J16,2)</f>
        <v>#REF!</v>
      </c>
      <c r="L16" s="322"/>
      <c r="M16" s="327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5"/>
      <c r="K17" s="319"/>
      <c r="L17" s="322"/>
      <c r="M17" s="328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5"/>
      <c r="K18" s="319"/>
      <c r="L18" s="322"/>
      <c r="M18" s="328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6"/>
      <c r="K19" s="320"/>
      <c r="L19" s="323"/>
      <c r="M19" s="329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39" t="s">
        <v>137</v>
      </c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V1" s="240"/>
    </row>
    <row r="2" spans="2:47" ht="22.5" customHeight="1" x14ac:dyDescent="0.3">
      <c r="C2" s="340" t="s">
        <v>144</v>
      </c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V2" s="241"/>
    </row>
    <row r="3" spans="2:47" ht="48" customHeight="1" x14ac:dyDescent="0.3"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2" t="s">
        <v>16</v>
      </c>
      <c r="V3" s="2"/>
    </row>
    <row r="4" spans="2:47" s="3" customFormat="1" ht="43.9" customHeight="1" x14ac:dyDescent="0.3">
      <c r="B4" s="286" t="s">
        <v>7</v>
      </c>
      <c r="C4" s="286" t="s">
        <v>8</v>
      </c>
      <c r="D4" s="342" t="s">
        <v>138</v>
      </c>
      <c r="E4" s="287" t="s">
        <v>141</v>
      </c>
      <c r="F4" s="290" t="s">
        <v>10</v>
      </c>
      <c r="G4" s="291"/>
      <c r="H4" s="291"/>
      <c r="I4" s="291"/>
      <c r="J4" s="291"/>
      <c r="K4" s="291"/>
      <c r="L4" s="291"/>
      <c r="M4" s="331" t="s">
        <v>139</v>
      </c>
      <c r="N4" s="292" t="s">
        <v>42</v>
      </c>
      <c r="O4" s="331" t="s">
        <v>140</v>
      </c>
      <c r="P4" s="296" t="s">
        <v>153</v>
      </c>
      <c r="Q4" s="334" t="s">
        <v>128</v>
      </c>
      <c r="R4" s="335"/>
      <c r="S4" s="336"/>
      <c r="T4" s="296" t="s">
        <v>152</v>
      </c>
      <c r="U4" s="296" t="s">
        <v>17</v>
      </c>
      <c r="V4" s="63"/>
      <c r="AG4" s="250"/>
      <c r="AH4" s="250"/>
      <c r="AJ4" s="250"/>
    </row>
    <row r="5" spans="2:47" s="4" customFormat="1" ht="69" customHeight="1" x14ac:dyDescent="0.3">
      <c r="B5" s="286"/>
      <c r="C5" s="286"/>
      <c r="D5" s="343"/>
      <c r="E5" s="288"/>
      <c r="F5" s="292" t="s">
        <v>11</v>
      </c>
      <c r="G5" s="292" t="s">
        <v>143</v>
      </c>
      <c r="H5" s="345" t="s">
        <v>116</v>
      </c>
      <c r="I5" s="226"/>
      <c r="J5" s="227"/>
      <c r="K5" s="296" t="s">
        <v>36</v>
      </c>
      <c r="L5" s="296" t="s">
        <v>37</v>
      </c>
      <c r="M5" s="332"/>
      <c r="N5" s="293"/>
      <c r="O5" s="332"/>
      <c r="P5" s="311"/>
      <c r="Q5" s="337" t="s">
        <v>122</v>
      </c>
      <c r="R5" s="337" t="s">
        <v>129</v>
      </c>
      <c r="S5" s="337" t="s">
        <v>130</v>
      </c>
      <c r="T5" s="311"/>
      <c r="U5" s="311"/>
      <c r="V5" s="63"/>
      <c r="AG5" s="250"/>
      <c r="AH5" s="250"/>
      <c r="AJ5" s="250"/>
    </row>
    <row r="6" spans="2:47" s="4" customFormat="1" ht="271.5" customHeight="1" x14ac:dyDescent="0.3">
      <c r="B6" s="286"/>
      <c r="C6" s="286"/>
      <c r="D6" s="344"/>
      <c r="E6" s="289"/>
      <c r="F6" s="294"/>
      <c r="G6" s="294"/>
      <c r="H6" s="346"/>
      <c r="I6" s="247" t="s">
        <v>117</v>
      </c>
      <c r="J6" s="247" t="s">
        <v>118</v>
      </c>
      <c r="K6" s="297"/>
      <c r="L6" s="297"/>
      <c r="M6" s="333"/>
      <c r="N6" s="294"/>
      <c r="O6" s="333"/>
      <c r="P6" s="297"/>
      <c r="Q6" s="338"/>
      <c r="R6" s="338"/>
      <c r="S6" s="338"/>
      <c r="T6" s="297"/>
      <c r="U6" s="297"/>
      <c r="V6" s="63"/>
      <c r="AG6" s="250"/>
      <c r="AH6" s="250"/>
      <c r="AJ6" s="250"/>
    </row>
    <row r="7" spans="2:47" s="5" customFormat="1" ht="42.75" customHeight="1" x14ac:dyDescent="0.3">
      <c r="B7" s="286"/>
      <c r="C7" s="286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30" t="s">
        <v>18</v>
      </c>
      <c r="X7" s="304"/>
      <c r="AG7" s="145"/>
      <c r="AH7" s="145"/>
      <c r="AJ7" s="145"/>
      <c r="AN7" s="305"/>
      <c r="AO7" s="305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308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309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309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309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309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309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309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24"/>
  <sheetViews>
    <sheetView tabSelected="1" view="pageBreakPreview" topLeftCell="C1" zoomScale="50" zoomScaleNormal="53" zoomScaleSheetLayoutView="50" workbookViewId="0">
      <pane xSplit="5" ySplit="12" topLeftCell="H13" activePane="bottomRight" state="frozen"/>
      <selection activeCell="C1" sqref="C1"/>
      <selection pane="topRight" activeCell="H1" sqref="H1"/>
      <selection pane="bottomLeft" activeCell="C9" sqref="C9"/>
      <selection pane="bottomRight" activeCell="O2" sqref="O2:Q2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3.7109375" style="1" customWidth="1"/>
    <col min="5" max="5" width="22.7109375" style="1" customWidth="1"/>
    <col min="6" max="6" width="13" style="1" customWidth="1"/>
    <col min="7" max="8" width="19.28515625" style="1" customWidth="1"/>
    <col min="9" max="9" width="24.5703125" style="1" customWidth="1"/>
    <col min="10" max="11" width="17.7109375" style="1" customWidth="1"/>
    <col min="12" max="12" width="18.5703125" style="1" customWidth="1"/>
    <col min="13" max="13" width="22.5703125" style="1" customWidth="1"/>
    <col min="14" max="14" width="19.85546875" style="1" customWidth="1"/>
    <col min="15" max="15" width="19.7109375" style="1" customWidth="1"/>
    <col min="16" max="16" width="19.85546875" style="1" customWidth="1"/>
    <col min="17" max="17" width="28.42578125" style="1" customWidth="1"/>
    <col min="18" max="18" width="9.140625" style="1"/>
    <col min="19" max="23" width="23.7109375" style="1" customWidth="1"/>
    <col min="24" max="31" width="9.140625" style="1"/>
    <col min="32" max="32" width="18.140625" style="1" bestFit="1" customWidth="1"/>
    <col min="33" max="16384" width="9.140625" style="1"/>
  </cols>
  <sheetData>
    <row r="1" spans="2:32" ht="20.25" x14ac:dyDescent="0.3">
      <c r="O1" s="347" t="s">
        <v>167</v>
      </c>
      <c r="P1" s="347"/>
      <c r="Q1" s="347"/>
    </row>
    <row r="2" spans="2:32" ht="20.25" x14ac:dyDescent="0.3">
      <c r="O2" s="347" t="s">
        <v>166</v>
      </c>
      <c r="P2" s="347"/>
      <c r="Q2" s="347"/>
    </row>
    <row r="3" spans="2:32" ht="20.25" x14ac:dyDescent="0.3">
      <c r="O3" s="347" t="s">
        <v>163</v>
      </c>
      <c r="P3" s="347"/>
      <c r="Q3" s="347"/>
    </row>
    <row r="5" spans="2:32" ht="50.25" customHeight="1" x14ac:dyDescent="0.3">
      <c r="C5" s="339" t="s">
        <v>164</v>
      </c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</row>
    <row r="6" spans="2:32" ht="22.5" customHeight="1" x14ac:dyDescent="0.3">
      <c r="C6" s="340" t="s">
        <v>155</v>
      </c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  <c r="Q6" s="340"/>
    </row>
    <row r="7" spans="2:32" ht="20.25" customHeight="1" x14ac:dyDescent="0.3"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</row>
    <row r="8" spans="2:32" s="3" customFormat="1" ht="43.9" customHeight="1" x14ac:dyDescent="0.3">
      <c r="B8" s="286" t="s">
        <v>7</v>
      </c>
      <c r="C8" s="286" t="s">
        <v>8</v>
      </c>
      <c r="D8" s="342" t="s">
        <v>138</v>
      </c>
      <c r="E8" s="287" t="s">
        <v>162</v>
      </c>
      <c r="F8" s="290" t="s">
        <v>10</v>
      </c>
      <c r="G8" s="291"/>
      <c r="H8" s="291"/>
      <c r="I8" s="291"/>
      <c r="J8" s="331" t="s">
        <v>139</v>
      </c>
      <c r="K8" s="292" t="s">
        <v>42</v>
      </c>
      <c r="L8" s="331" t="s">
        <v>140</v>
      </c>
      <c r="M8" s="296" t="s">
        <v>165</v>
      </c>
      <c r="N8" s="334" t="s">
        <v>128</v>
      </c>
      <c r="O8" s="335"/>
      <c r="P8" s="336"/>
      <c r="Q8" s="296" t="s">
        <v>154</v>
      </c>
    </row>
    <row r="9" spans="2:32" s="4" customFormat="1" ht="69" customHeight="1" x14ac:dyDescent="0.3">
      <c r="B9" s="286"/>
      <c r="C9" s="286"/>
      <c r="D9" s="343"/>
      <c r="E9" s="288"/>
      <c r="F9" s="292" t="s">
        <v>11</v>
      </c>
      <c r="G9" s="292" t="s">
        <v>160</v>
      </c>
      <c r="H9" s="345" t="s">
        <v>158</v>
      </c>
      <c r="I9" s="296" t="s">
        <v>36</v>
      </c>
      <c r="J9" s="332"/>
      <c r="K9" s="293"/>
      <c r="L9" s="332"/>
      <c r="M9" s="311"/>
      <c r="N9" s="337" t="s">
        <v>122</v>
      </c>
      <c r="O9" s="337" t="s">
        <v>129</v>
      </c>
      <c r="P9" s="337" t="s">
        <v>130</v>
      </c>
      <c r="Q9" s="311"/>
    </row>
    <row r="10" spans="2:32" s="4" customFormat="1" ht="256.5" customHeight="1" x14ac:dyDescent="0.3">
      <c r="B10" s="286"/>
      <c r="C10" s="286"/>
      <c r="D10" s="344"/>
      <c r="E10" s="289"/>
      <c r="F10" s="294"/>
      <c r="G10" s="294"/>
      <c r="H10" s="346"/>
      <c r="I10" s="297"/>
      <c r="J10" s="333"/>
      <c r="K10" s="294"/>
      <c r="L10" s="333"/>
      <c r="M10" s="297"/>
      <c r="N10" s="338"/>
      <c r="O10" s="338"/>
      <c r="P10" s="338"/>
      <c r="Q10" s="297"/>
    </row>
    <row r="11" spans="2:32" s="5" customFormat="1" ht="42.75" customHeight="1" x14ac:dyDescent="0.3">
      <c r="B11" s="286"/>
      <c r="C11" s="286"/>
      <c r="D11" s="22" t="s">
        <v>31</v>
      </c>
      <c r="E11" s="186" t="s">
        <v>32</v>
      </c>
      <c r="F11" s="257" t="s">
        <v>156</v>
      </c>
      <c r="G11" s="258" t="s">
        <v>157</v>
      </c>
      <c r="H11" s="259" t="s">
        <v>159</v>
      </c>
      <c r="I11" s="7" t="s">
        <v>14</v>
      </c>
      <c r="J11" s="7" t="s">
        <v>40</v>
      </c>
      <c r="K11" s="7" t="s">
        <v>41</v>
      </c>
      <c r="L11" s="7" t="s">
        <v>51</v>
      </c>
      <c r="M11" s="7" t="s">
        <v>54</v>
      </c>
      <c r="N11" s="220" t="s">
        <v>131</v>
      </c>
      <c r="O11" s="220" t="s">
        <v>132</v>
      </c>
      <c r="P11" s="220" t="s">
        <v>133</v>
      </c>
      <c r="Q11" s="7" t="s">
        <v>30</v>
      </c>
    </row>
    <row r="12" spans="2:32" s="5" customFormat="1" ht="26.25" customHeight="1" x14ac:dyDescent="0.3">
      <c r="B12" s="185">
        <v>1</v>
      </c>
      <c r="C12" s="185">
        <v>2</v>
      </c>
      <c r="D12" s="186">
        <v>3</v>
      </c>
      <c r="E12" s="186">
        <v>4</v>
      </c>
      <c r="F12" s="184">
        <v>5</v>
      </c>
      <c r="G12" s="184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221">
        <v>13</v>
      </c>
      <c r="O12" s="221">
        <v>14</v>
      </c>
      <c r="P12" s="221">
        <v>15</v>
      </c>
      <c r="Q12" s="6">
        <v>16</v>
      </c>
    </row>
    <row r="13" spans="2:32" s="5" customFormat="1" ht="48.75" customHeight="1" x14ac:dyDescent="0.3">
      <c r="B13" s="260"/>
      <c r="C13" s="262" t="s">
        <v>22</v>
      </c>
      <c r="D13" s="263">
        <v>835.21765286089726</v>
      </c>
      <c r="E13" s="266">
        <v>20106</v>
      </c>
      <c r="F13" s="264">
        <v>2.0870000000000002</v>
      </c>
      <c r="G13" s="265">
        <v>0.21262800000000001</v>
      </c>
      <c r="H13" s="274">
        <v>1</v>
      </c>
      <c r="I13" s="268">
        <v>0.44375463600000009</v>
      </c>
      <c r="J13" s="269">
        <v>370.63170552606192</v>
      </c>
      <c r="K13" s="348">
        <v>1.000003</v>
      </c>
      <c r="L13" s="269">
        <v>370.63059003937406</v>
      </c>
      <c r="M13" s="270">
        <v>7451898.6399999997</v>
      </c>
      <c r="N13" s="270">
        <v>6285690.6399999997</v>
      </c>
      <c r="O13" s="270">
        <v>0</v>
      </c>
      <c r="P13" s="270">
        <v>1166208</v>
      </c>
      <c r="Q13" s="270">
        <v>243056482.22</v>
      </c>
      <c r="S13" s="126"/>
      <c r="T13" s="126"/>
      <c r="U13" s="126"/>
      <c r="V13" s="126"/>
      <c r="W13" s="126"/>
      <c r="Y13" s="126"/>
      <c r="Z13" s="126"/>
      <c r="AA13" s="126"/>
      <c r="AB13" s="126"/>
      <c r="AC13" s="126"/>
      <c r="AD13" s="126"/>
      <c r="AE13" s="126"/>
      <c r="AF13" s="126"/>
    </row>
    <row r="14" spans="2:32" s="5" customFormat="1" ht="48.75" customHeight="1" x14ac:dyDescent="0.3">
      <c r="B14" s="261"/>
      <c r="C14" s="262" t="s">
        <v>23</v>
      </c>
      <c r="D14" s="263">
        <v>835.21765286089726</v>
      </c>
      <c r="E14" s="266">
        <v>74146</v>
      </c>
      <c r="F14" s="264">
        <v>0.995</v>
      </c>
      <c r="G14" s="265">
        <v>0.74307999999999996</v>
      </c>
      <c r="H14" s="274">
        <v>1</v>
      </c>
      <c r="I14" s="268">
        <v>0.73936459999999993</v>
      </c>
      <c r="J14" s="269">
        <v>617.53036582043615</v>
      </c>
      <c r="K14" s="349"/>
      <c r="L14" s="269">
        <v>617.52850724521943</v>
      </c>
      <c r="M14" s="270">
        <v>45787268.700000003</v>
      </c>
      <c r="N14" s="270">
        <v>38131170.700000003</v>
      </c>
      <c r="O14" s="270">
        <v>0</v>
      </c>
      <c r="P14" s="270">
        <v>7656098</v>
      </c>
      <c r="Q14" s="270">
        <v>413802082.69999999</v>
      </c>
      <c r="S14" s="126"/>
      <c r="T14" s="126"/>
      <c r="V14" s="126"/>
      <c r="W14" s="126"/>
      <c r="Y14" s="126"/>
      <c r="Z14" s="126"/>
      <c r="AA14" s="126"/>
      <c r="AB14" s="126"/>
      <c r="AC14" s="126"/>
    </row>
    <row r="15" spans="2:32" s="5" customFormat="1" ht="45" customHeight="1" x14ac:dyDescent="0.3">
      <c r="B15" s="260"/>
      <c r="C15" s="262" t="s">
        <v>161</v>
      </c>
      <c r="D15" s="263">
        <v>835.21765286089726</v>
      </c>
      <c r="E15" s="266">
        <v>3311</v>
      </c>
      <c r="F15" s="264">
        <v>0.98799999999999999</v>
      </c>
      <c r="G15" s="265">
        <v>1.10876</v>
      </c>
      <c r="H15" s="274">
        <v>1.113</v>
      </c>
      <c r="I15" s="268">
        <v>1.21924128144</v>
      </c>
      <c r="J15" s="269">
        <v>1018.3318413554294</v>
      </c>
      <c r="K15" s="349"/>
      <c r="L15" s="269">
        <v>1018.3287764918575</v>
      </c>
      <c r="M15" s="270">
        <v>3371686.58</v>
      </c>
      <c r="N15" s="270">
        <v>2673464.58</v>
      </c>
      <c r="O15" s="270">
        <v>423204</v>
      </c>
      <c r="P15" s="270">
        <v>275018</v>
      </c>
      <c r="Q15" s="270">
        <v>30725585.909999996</v>
      </c>
      <c r="S15" s="126"/>
      <c r="T15" s="126"/>
      <c r="U15" s="126"/>
      <c r="V15" s="126"/>
      <c r="W15" s="126"/>
      <c r="Y15" s="126"/>
      <c r="Z15" s="126"/>
      <c r="AA15" s="126"/>
      <c r="AB15" s="126"/>
      <c r="AC15" s="126"/>
    </row>
    <row r="16" spans="2:32" ht="41.25" customHeight="1" x14ac:dyDescent="0.3">
      <c r="B16" s="20"/>
      <c r="C16" s="9" t="s">
        <v>1</v>
      </c>
      <c r="D16" s="263">
        <v>835.21765286089726</v>
      </c>
      <c r="E16" s="271">
        <v>8628</v>
      </c>
      <c r="F16" s="269">
        <v>1.143</v>
      </c>
      <c r="G16" s="272">
        <v>0.53156000000000003</v>
      </c>
      <c r="H16" s="269">
        <v>1.113</v>
      </c>
      <c r="I16" s="268">
        <v>0.67622883804000011</v>
      </c>
      <c r="J16" s="269">
        <v>564.79826290462074</v>
      </c>
      <c r="K16" s="349"/>
      <c r="L16" s="269">
        <v>564.79656303670811</v>
      </c>
      <c r="M16" s="270">
        <v>4873064.75</v>
      </c>
      <c r="N16" s="270">
        <v>2135522.75</v>
      </c>
      <c r="O16" s="270">
        <v>1109794</v>
      </c>
      <c r="P16" s="270">
        <v>1627748</v>
      </c>
      <c r="Q16" s="270">
        <v>131945540.77000001</v>
      </c>
      <c r="S16" s="42"/>
      <c r="T16" s="42"/>
      <c r="U16" s="126"/>
      <c r="V16" s="42"/>
      <c r="W16" s="42"/>
      <c r="Y16" s="126"/>
      <c r="Z16" s="126"/>
      <c r="AA16" s="126"/>
      <c r="AB16" s="126"/>
      <c r="AC16" s="126"/>
    </row>
    <row r="17" spans="2:29" ht="43.9" customHeight="1" x14ac:dyDescent="0.3">
      <c r="B17" s="20"/>
      <c r="C17" s="9" t="s">
        <v>50</v>
      </c>
      <c r="D17" s="263">
        <v>835.21765286089726</v>
      </c>
      <c r="E17" s="271">
        <v>6983</v>
      </c>
      <c r="F17" s="269">
        <v>1.216</v>
      </c>
      <c r="G17" s="272">
        <v>1.4505399999999999</v>
      </c>
      <c r="H17" s="269">
        <v>1.113</v>
      </c>
      <c r="I17" s="268">
        <v>1.9631724403199999</v>
      </c>
      <c r="J17" s="269">
        <v>1639.6762777652702</v>
      </c>
      <c r="K17" s="349"/>
      <c r="L17" s="269">
        <v>1639.6713428473099</v>
      </c>
      <c r="M17" s="270">
        <v>11449824.99</v>
      </c>
      <c r="N17" s="270">
        <v>5002014.99</v>
      </c>
      <c r="O17" s="270">
        <v>5553252</v>
      </c>
      <c r="P17" s="270">
        <v>894558</v>
      </c>
      <c r="Q17" s="270">
        <v>144498710.28999999</v>
      </c>
      <c r="S17" s="42"/>
      <c r="T17" s="42"/>
      <c r="U17" s="176"/>
      <c r="V17" s="42"/>
      <c r="W17" s="42"/>
      <c r="Y17" s="126"/>
      <c r="Z17" s="126"/>
      <c r="AA17" s="126"/>
      <c r="AB17" s="126"/>
      <c r="AC17" s="126"/>
    </row>
    <row r="18" spans="2:29" ht="43.9" customHeight="1" x14ac:dyDescent="0.3">
      <c r="B18" s="20"/>
      <c r="C18" s="9" t="s">
        <v>4</v>
      </c>
      <c r="D18" s="263">
        <v>835.21765286089726</v>
      </c>
      <c r="E18" s="271">
        <v>2527</v>
      </c>
      <c r="F18" s="269">
        <v>1.2490000000000001</v>
      </c>
      <c r="G18" s="272">
        <v>1.4549700000000001</v>
      </c>
      <c r="H18" s="269">
        <v>1.113</v>
      </c>
      <c r="I18" s="268">
        <v>2.0226076308900001</v>
      </c>
      <c r="J18" s="269">
        <v>1689.317598130486</v>
      </c>
      <c r="K18" s="349"/>
      <c r="L18" s="269">
        <v>1689.31251380752</v>
      </c>
      <c r="M18" s="270">
        <v>4268892.72</v>
      </c>
      <c r="N18" s="270">
        <v>2464250.7199999997</v>
      </c>
      <c r="O18" s="270">
        <v>908552</v>
      </c>
      <c r="P18" s="270">
        <v>896090</v>
      </c>
      <c r="Q18" s="270">
        <v>67030650.469999999</v>
      </c>
      <c r="S18" s="42"/>
      <c r="T18" s="42"/>
      <c r="U18" s="126"/>
      <c r="V18" s="42"/>
      <c r="W18" s="42"/>
      <c r="Y18" s="126"/>
      <c r="Z18" s="126"/>
      <c r="AA18" s="126"/>
      <c r="AB18" s="126"/>
      <c r="AC18" s="126"/>
    </row>
    <row r="19" spans="2:29" ht="43.9" customHeight="1" x14ac:dyDescent="0.3">
      <c r="B19" s="20"/>
      <c r="C19" s="9" t="s">
        <v>3</v>
      </c>
      <c r="D19" s="263">
        <v>835.21765286089726</v>
      </c>
      <c r="E19" s="273">
        <v>8321</v>
      </c>
      <c r="F19" s="269">
        <v>1.1910000000000001</v>
      </c>
      <c r="G19" s="272">
        <v>1.42134</v>
      </c>
      <c r="H19" s="269">
        <v>1.113</v>
      </c>
      <c r="I19" s="268">
        <v>1.8841041412200001</v>
      </c>
      <c r="J19" s="269">
        <v>1573.637038575265</v>
      </c>
      <c r="K19" s="349"/>
      <c r="L19" s="269">
        <v>1573.6323024149692</v>
      </c>
      <c r="M19" s="270">
        <v>13094194.390000001</v>
      </c>
      <c r="N19" s="270">
        <v>9231580.3900000006</v>
      </c>
      <c r="O19" s="270">
        <v>1623470</v>
      </c>
      <c r="P19" s="270">
        <v>2239144</v>
      </c>
      <c r="Q19" s="270">
        <v>214557986.87</v>
      </c>
      <c r="S19" s="42"/>
      <c r="T19" s="42"/>
      <c r="U19" s="176"/>
      <c r="V19" s="42"/>
      <c r="W19" s="42"/>
      <c r="Y19" s="126"/>
      <c r="Z19" s="126"/>
      <c r="AA19" s="126"/>
      <c r="AB19" s="126"/>
      <c r="AC19" s="126"/>
    </row>
    <row r="20" spans="2:29" ht="43.9" customHeight="1" x14ac:dyDescent="0.3">
      <c r="B20" s="20"/>
      <c r="C20" s="223" t="s">
        <v>5</v>
      </c>
      <c r="D20" s="263">
        <v>835.21765286089726</v>
      </c>
      <c r="E20" s="273">
        <v>3822</v>
      </c>
      <c r="F20" s="269">
        <v>1.2190000000000001</v>
      </c>
      <c r="G20" s="272">
        <v>1.56372</v>
      </c>
      <c r="H20" s="269">
        <v>1.113</v>
      </c>
      <c r="I20" s="268">
        <v>2.12157241884</v>
      </c>
      <c r="J20" s="269">
        <v>1771.9747360379613</v>
      </c>
      <c r="K20" s="349"/>
      <c r="L20" s="269">
        <v>1771.9694029426005</v>
      </c>
      <c r="M20" s="270">
        <v>6772467.0599999996</v>
      </c>
      <c r="N20" s="270">
        <v>2996825.0599999996</v>
      </c>
      <c r="O20" s="270">
        <v>3165684</v>
      </c>
      <c r="P20" s="270">
        <v>609958</v>
      </c>
      <c r="Q20" s="270">
        <v>85522733.180000007</v>
      </c>
      <c r="S20" s="42"/>
      <c r="T20" s="42"/>
      <c r="U20" s="176"/>
      <c r="V20" s="42"/>
      <c r="W20" s="42"/>
      <c r="Y20" s="126"/>
      <c r="Z20" s="126"/>
      <c r="AA20" s="126"/>
      <c r="AB20" s="126"/>
      <c r="AC20" s="126"/>
    </row>
    <row r="21" spans="2:29" ht="43.9" customHeight="1" x14ac:dyDescent="0.3">
      <c r="B21" s="20"/>
      <c r="C21" s="9" t="s">
        <v>6</v>
      </c>
      <c r="D21" s="263">
        <v>835.21765286089726</v>
      </c>
      <c r="E21" s="273">
        <v>4992</v>
      </c>
      <c r="F21" s="269">
        <v>1.143</v>
      </c>
      <c r="G21" s="272">
        <v>1.6120000000000001</v>
      </c>
      <c r="H21" s="269">
        <v>1.113</v>
      </c>
      <c r="I21" s="268">
        <v>2.0507203079999998</v>
      </c>
      <c r="J21" s="269">
        <v>1712.7978023219362</v>
      </c>
      <c r="K21" s="349"/>
      <c r="L21" s="269">
        <v>1712.7926473308248</v>
      </c>
      <c r="M21" s="270">
        <v>8550260.9000000004</v>
      </c>
      <c r="N21" s="270">
        <v>4013500.9000000004</v>
      </c>
      <c r="O21" s="270">
        <v>3896892</v>
      </c>
      <c r="P21" s="270">
        <v>639868</v>
      </c>
      <c r="Q21" s="270">
        <v>108952295.92</v>
      </c>
      <c r="S21" s="42"/>
      <c r="T21" s="42"/>
      <c r="U21" s="176"/>
      <c r="V21" s="42"/>
      <c r="W21" s="42"/>
      <c r="Y21" s="126"/>
      <c r="Z21" s="126"/>
      <c r="AA21" s="126"/>
      <c r="AB21" s="126"/>
      <c r="AC21" s="126"/>
    </row>
    <row r="22" spans="2:29" ht="43.9" customHeight="1" x14ac:dyDescent="0.3">
      <c r="B22" s="20"/>
      <c r="C22" s="223" t="s">
        <v>12</v>
      </c>
      <c r="D22" s="263">
        <v>835.21765286089726</v>
      </c>
      <c r="E22" s="273">
        <v>7524</v>
      </c>
      <c r="F22" s="269">
        <v>1.1919999999999999</v>
      </c>
      <c r="G22" s="272">
        <v>1.3927499999999999</v>
      </c>
      <c r="H22" s="269">
        <v>1.113</v>
      </c>
      <c r="I22" s="268">
        <v>1.8477558539999999</v>
      </c>
      <c r="J22" s="269">
        <v>1543.2783074378626</v>
      </c>
      <c r="K22" s="350"/>
      <c r="L22" s="269">
        <v>1543.2736626479486</v>
      </c>
      <c r="M22" s="270">
        <v>11611591.039999999</v>
      </c>
      <c r="N22" s="270">
        <v>6565983.0399999991</v>
      </c>
      <c r="O22" s="270">
        <v>4335106</v>
      </c>
      <c r="P22" s="270">
        <v>710502</v>
      </c>
      <c r="Q22" s="270">
        <v>158370990.47</v>
      </c>
      <c r="S22" s="42"/>
      <c r="T22" s="42"/>
      <c r="U22" s="176"/>
      <c r="V22" s="42"/>
      <c r="W22" s="42"/>
      <c r="Y22" s="126"/>
      <c r="Z22" s="126"/>
      <c r="AA22" s="126"/>
      <c r="AB22" s="126"/>
      <c r="AC22" s="126"/>
    </row>
    <row r="23" spans="2:29" x14ac:dyDescent="0.3">
      <c r="E23" s="267"/>
      <c r="Y23" s="126"/>
      <c r="Z23" s="126"/>
      <c r="AA23" s="126"/>
      <c r="AB23" s="126"/>
      <c r="AC23" s="126"/>
    </row>
    <row r="24" spans="2:29" x14ac:dyDescent="0.3">
      <c r="Q24" s="42"/>
    </row>
  </sheetData>
  <autoFilter ref="A12:Q22"/>
  <mergeCells count="25">
    <mergeCell ref="K13:K22"/>
    <mergeCell ref="C5:Q5"/>
    <mergeCell ref="N8:P8"/>
    <mergeCell ref="N9:N10"/>
    <mergeCell ref="C7:Q7"/>
    <mergeCell ref="J8:J10"/>
    <mergeCell ref="C6:Q6"/>
    <mergeCell ref="K8:K10"/>
    <mergeCell ref="M8:M10"/>
    <mergeCell ref="Q8:Q10"/>
    <mergeCell ref="P9:P10"/>
    <mergeCell ref="L8:L10"/>
    <mergeCell ref="O9:O10"/>
    <mergeCell ref="O1:Q1"/>
    <mergeCell ref="O2:Q2"/>
    <mergeCell ref="O3:Q3"/>
    <mergeCell ref="B8:B11"/>
    <mergeCell ref="C8:C11"/>
    <mergeCell ref="F8:I8"/>
    <mergeCell ref="E8:E10"/>
    <mergeCell ref="F9:F10"/>
    <mergeCell ref="G9:G10"/>
    <mergeCell ref="I9:I10"/>
    <mergeCell ref="D8:D10"/>
    <mergeCell ref="H9:H10"/>
  </mergeCells>
  <pageMargins left="0.23622047244094491" right="0.15748031496062992" top="0.15748031496062992" bottom="0.19685039370078741" header="0.15748031496062992" footer="0.15748031496062992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1" t="s">
        <v>45</v>
      </c>
      <c r="D1" s="351"/>
      <c r="E1" s="351"/>
      <c r="F1" s="351"/>
      <c r="G1" s="351"/>
      <c r="H1" s="351"/>
      <c r="I1" s="351"/>
      <c r="J1" s="115"/>
      <c r="K1" s="115"/>
    </row>
    <row r="2" spans="2:22" ht="22.5" customHeight="1" x14ac:dyDescent="0.3">
      <c r="C2" s="351"/>
      <c r="D2" s="351"/>
      <c r="E2" s="351"/>
      <c r="F2" s="351"/>
      <c r="G2" s="351"/>
      <c r="H2" s="351"/>
      <c r="I2" s="351"/>
      <c r="J2" s="116"/>
      <c r="K2" s="116"/>
    </row>
    <row r="3" spans="2:22" ht="37.5" customHeight="1" x14ac:dyDescent="0.3">
      <c r="C3" s="285"/>
      <c r="D3" s="285"/>
      <c r="E3" s="285"/>
      <c r="F3" s="285"/>
      <c r="G3" s="285"/>
      <c r="H3" s="285"/>
      <c r="I3" s="285"/>
      <c r="J3" s="122"/>
      <c r="K3" s="122"/>
    </row>
    <row r="4" spans="2:22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13" t="s">
        <v>20</v>
      </c>
      <c r="I4" s="313"/>
      <c r="J4" s="52"/>
      <c r="K4" s="52"/>
    </row>
    <row r="5" spans="2:22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22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5" t="e">
        <f>K10/L10</f>
        <v>#REF!</v>
      </c>
      <c r="I8" s="355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6"/>
      <c r="I9" s="356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7"/>
      <c r="I10" s="357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8" t="e">
        <f>K12/L12</f>
        <v>#REF!</v>
      </c>
      <c r="I11" s="358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8"/>
      <c r="I12" s="358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8" t="e">
        <f>K16/L16</f>
        <v>#REF!</v>
      </c>
      <c r="I13" s="355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8"/>
      <c r="I14" s="356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8"/>
      <c r="I15" s="356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8"/>
      <c r="I16" s="357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5" t="e">
        <f>K19/L19</f>
        <v>#REF!</v>
      </c>
      <c r="I17" s="355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6"/>
      <c r="I18" s="356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7"/>
      <c r="I19" s="356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1" t="s">
        <v>57</v>
      </c>
      <c r="D1" s="351"/>
      <c r="E1" s="351"/>
      <c r="F1" s="351"/>
      <c r="G1" s="351"/>
      <c r="H1" s="351"/>
      <c r="I1" s="351"/>
      <c r="J1" s="45"/>
      <c r="K1" s="58"/>
    </row>
    <row r="2" spans="2:22" ht="22.5" customHeight="1" x14ac:dyDescent="0.3">
      <c r="C2" s="351"/>
      <c r="D2" s="351"/>
      <c r="E2" s="351"/>
      <c r="F2" s="351"/>
      <c r="G2" s="351"/>
      <c r="H2" s="351"/>
      <c r="I2" s="351"/>
      <c r="J2" s="46"/>
      <c r="K2" s="59"/>
    </row>
    <row r="3" spans="2:22" ht="37.5" customHeight="1" x14ac:dyDescent="0.3">
      <c r="C3" s="285"/>
      <c r="D3" s="285"/>
      <c r="E3" s="285"/>
      <c r="F3" s="285"/>
      <c r="G3" s="285"/>
      <c r="H3" s="285"/>
      <c r="I3" s="285"/>
      <c r="J3" s="51"/>
      <c r="K3" s="51"/>
    </row>
    <row r="4" spans="2:22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13" t="s">
        <v>20</v>
      </c>
      <c r="I4" s="313"/>
      <c r="J4" s="52"/>
      <c r="K4" s="52"/>
    </row>
    <row r="5" spans="2:22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22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5" t="e">
        <f>ROUND(K10/L10,2)</f>
        <v>#REF!</v>
      </c>
      <c r="I8" s="355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6"/>
      <c r="I9" s="356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7"/>
      <c r="I10" s="357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5" t="e">
        <f>ROUND(K11/L11,2)</f>
        <v>#REF!</v>
      </c>
      <c r="I11" s="355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7"/>
      <c r="I12" s="357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5" t="e">
        <f>ROUND(K14/L14,2)</f>
        <v>#REF!</v>
      </c>
      <c r="I13" s="355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6"/>
      <c r="I14" s="356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7"/>
      <c r="I15" s="357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5" t="e">
        <f>ROUND(K19/L19,2)</f>
        <v>#REF!</v>
      </c>
      <c r="I16" s="355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6"/>
      <c r="I17" s="356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6"/>
      <c r="I18" s="356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7"/>
      <c r="I19" s="357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2019-11-18T22:49:05Z</cp:lastPrinted>
  <dcterms:created xsi:type="dcterms:W3CDTF">2015-02-06T05:02:21Z</dcterms:created>
  <dcterms:modified xsi:type="dcterms:W3CDTF">2020-09-27T05:43:56Z</dcterms:modified>
</cp:coreProperties>
</file>