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azanceva\Desktop\ТС_2025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5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2025 '!$A$12:$I$14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2025 '!$9:$11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2025 '!$B$1:$I$14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I14" i="6" l="1"/>
  <c r="I13" i="6"/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<sst xmlns="http://schemas.openxmlformats.org/spreadsheetml/2006/main" count="130" uniqueCount="72">
  <si>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</si>
  <si>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</si>
  <si>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</si>
  <si>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</si>
  <si>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</si>
  <si>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</si>
  <si>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</si>
  <si>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</si>
  <si>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</si>
  <si>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</si>
  <si>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</si>
  <si>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</si>
  <si>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</si>
  <si>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</si>
  <si>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</si>
  <si>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</si>
  <si>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</si>
  <si>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</si>
  <si>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</si>
  <si>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</si>
  <si>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</si>
  <si>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</si>
  <si>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</si>
  <si>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</si>
  <si>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</si>
  <si>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</si>
  <si>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</si>
  <si>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</si>
  <si>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</si>
  <si>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</si>
  <si>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</si>
  <si>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</si>
  <si>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</si>
  <si>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</si>
  <si>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</si>
  <si>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</si>
  <si>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</si>
  <si>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</si>
  <si>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</si>
  <si>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</si>
  <si>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</si>
  <si>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</si>
  <si>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</si>
  <si>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</si>
  <si>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</si>
  <si>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</si>
  <si>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</si>
  <si>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</si>
  <si>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</si>
  <si>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</si>
  <si>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</si>
  <si>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</si>
  <si>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</si>
  <si>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</si>
  <si>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</si>
  <si>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</si>
  <si>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</si>
  <si>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ГБУЗ "Магаданская областная больница"</t>
  </si>
  <si>
    <t>КДур</t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</si>
  <si>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размер медицинской организации) для i-той медицинской </t>
  </si>
  <si>
    <t>Коэффициент половозрастного состава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</si>
  <si>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Российской Федерации, для i-той медицинской организации </t>
  </si>
  <si>
    <t>Базовый (средний) подушевой норматив финансирования на месяц, рублей</t>
  </si>
  <si>
    <t>Дифференцированный подушевой норматив финасирования 
СМП  для i медицинской организации</t>
  </si>
  <si>
    <t>ПНБАЗ</t>
  </si>
  <si>
    <t>КДПВ</t>
  </si>
  <si>
    <t>КДЗП</t>
  </si>
  <si>
    <t>Приложение № 7</t>
  </si>
  <si>
    <t>к Тарифному соглашению на 2025 год</t>
  </si>
  <si>
    <t>от "27" января 2025 года</t>
  </si>
  <si>
    <t>Среднемесячная численность застрахованных лиц на территории обслуживания скорой медицинской помощи за декабрь 2024 года</t>
  </si>
  <si>
    <r>
      <t xml:space="preserve"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2025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6"/>
        <color rgb="FF0000FF"/>
        <rFont val="Times New Roman"/>
        <family val="1"/>
        <charset val="204"/>
      </rPr>
      <t>(вступает в силу с 01 января 2025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</si>
</sst>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0.0000"/>
    <numFmt numFmtId="173" formatCode="#,##0.000000"/>
    <numFmt numFmtId="174" formatCode="#,##0.00000"/>
  </numFmts>
  <fonts count="3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b/>
      <sz val="16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5" fillId="0" borderId="0"/>
    <xf numFmtId="164" fontId="2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9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  <xf numFmtId="0" fontId="13" fillId="2" borderId="0" xfId="1" applyFont="1" applyFill="1" applyAlignment="1">
      <alignment wrapText="1"/>
    </xf>
    <xf numFmtId="0" fontId="16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8" fillId="2" borderId="1" xfId="1" applyNumberFormat="1" applyFont="1" applyFill="1" applyBorder="1" applyAlignment="1">
      <alignment horizontal="center" vertical="center" wrapText="1"/>
    </xf>
    <xf numFmtId="1" fontId="18" fillId="2" borderId="3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21" fillId="2" borderId="0" xfId="1" applyFont="1" applyFill="1" applyAlignment="1">
      <alignment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wrapText="1"/>
    </xf>
    <xf numFmtId="164" fontId="20" fillId="2" borderId="1" xfId="2" applyFont="1" applyFill="1" applyBorder="1" applyAlignment="1">
      <alignment wrapText="1"/>
    </xf>
    <xf numFmtId="167" fontId="20" fillId="2" borderId="1" xfId="2" applyNumberFormat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164" fontId="13" fillId="2" borderId="0" xfId="2" applyFont="1" applyFill="1" applyAlignment="1">
      <alignment wrapText="1"/>
    </xf>
    <xf numFmtId="0" fontId="25" fillId="2" borderId="3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8" fillId="0" borderId="0" xfId="0" applyFont="1" applyAlignment="1"/>
    <xf numFmtId="0" fontId="10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wrapText="1"/>
    </xf>
    <xf numFmtId="0" fontId="10" fillId="2" borderId="1" xfId="1" applyFont="1" applyFill="1" applyBorder="1" applyAlignment="1">
      <alignment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wrapText="1"/>
    </xf>
    <xf numFmtId="0" fontId="10" fillId="2" borderId="2" xfId="1" applyFont="1" applyFill="1" applyBorder="1" applyAlignment="1">
      <alignment horizontal="center" vertical="center" wrapText="1"/>
    </xf>
    <xf numFmtId="167" fontId="26" fillId="2" borderId="3" xfId="2" applyNumberFormat="1" applyFont="1" applyFill="1" applyBorder="1" applyAlignment="1">
      <alignment horizontal="right" wrapText="1"/>
    </xf>
    <xf numFmtId="3" fontId="10" fillId="2" borderId="3" xfId="1" applyNumberFormat="1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right" wrapText="1"/>
    </xf>
    <xf numFmtId="164" fontId="26" fillId="2" borderId="3" xfId="2" applyNumberFormat="1" applyFont="1" applyFill="1" applyBorder="1" applyAlignment="1">
      <alignment wrapText="1"/>
    </xf>
    <xf numFmtId="168" fontId="10" fillId="2" borderId="3" xfId="2" applyNumberFormat="1" applyFont="1" applyFill="1" applyBorder="1" applyAlignment="1">
      <alignment horizontal="right" wrapText="1"/>
    </xf>
    <xf numFmtId="164" fontId="9" fillId="0" borderId="0" xfId="0" applyNumberFormat="1" applyFont="1"/>
    <xf numFmtId="164" fontId="26" fillId="2" borderId="3" xfId="2" applyNumberFormat="1" applyFont="1" applyFill="1" applyBorder="1" applyAlignment="1">
      <alignment horizontal="right" wrapText="1"/>
    </xf>
    <xf numFmtId="0" fontId="10" fillId="2" borderId="3" xfId="1" applyFont="1" applyFill="1" applyBorder="1" applyAlignment="1">
      <alignment horizontal="center" wrapText="1"/>
    </xf>
    <xf numFmtId="0" fontId="11" fillId="4" borderId="3" xfId="1" applyFont="1" applyFill="1" applyBorder="1" applyAlignment="1">
      <alignment horizontal="center" vertical="center" wrapText="1"/>
    </xf>
    <xf numFmtId="164" fontId="26" fillId="4" borderId="3" xfId="2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wrapText="1"/>
    </xf>
    <xf numFmtId="164" fontId="13" fillId="2" borderId="0" xfId="1" applyNumberFormat="1" applyFont="1" applyFill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4" fontId="20" fillId="2" borderId="1" xfId="2" applyNumberFormat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0" fontId="13" fillId="2" borderId="0" xfId="1" applyFont="1" applyFill="1" applyBorder="1" applyAlignment="1">
      <alignment wrapText="1"/>
    </xf>
    <xf numFmtId="4" fontId="9" fillId="2" borderId="3" xfId="1" applyNumberFormat="1" applyFont="1" applyFill="1" applyBorder="1" applyAlignment="1">
      <alignment wrapText="1"/>
    </xf>
    <xf numFmtId="164" fontId="26" fillId="2" borderId="1" xfId="2" applyFont="1" applyFill="1" applyBorder="1" applyAlignment="1">
      <alignment horizontal="right" wrapText="1"/>
    </xf>
    <xf numFmtId="164" fontId="13" fillId="2" borderId="0" xfId="1" applyNumberFormat="1" applyFont="1" applyFill="1" applyBorder="1" applyAlignment="1">
      <alignment horizontal="left" wrapText="1"/>
    </xf>
    <xf numFmtId="166" fontId="20" fillId="2" borderId="2" xfId="2" applyNumberFormat="1" applyFont="1" applyFill="1" applyBorder="1" applyAlignment="1">
      <alignment vertical="center" wrapText="1"/>
    </xf>
    <xf numFmtId="166" fontId="20" fillId="2" borderId="3" xfId="2" applyNumberFormat="1" applyFont="1" applyFill="1" applyBorder="1" applyAlignment="1">
      <alignment horizontal="right" wrapText="1"/>
    </xf>
    <xf numFmtId="164" fontId="20" fillId="2" borderId="3" xfId="2" applyNumberFormat="1" applyFont="1" applyFill="1" applyBorder="1" applyAlignment="1">
      <alignment horizontal="right" wrapText="1"/>
    </xf>
    <xf numFmtId="166" fontId="20" fillId="2" borderId="1" xfId="2" applyNumberFormat="1" applyFont="1" applyFill="1" applyBorder="1" applyAlignment="1">
      <alignment vertical="center" wrapText="1"/>
    </xf>
    <xf numFmtId="4" fontId="13" fillId="2" borderId="0" xfId="1" applyNumberFormat="1" applyFont="1" applyFill="1" applyBorder="1" applyAlignment="1">
      <alignment horizontal="right" wrapText="1"/>
    </xf>
    <xf numFmtId="0" fontId="13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3" fontId="7" fillId="2" borderId="0" xfId="1" applyNumberFormat="1" applyFont="1" applyFill="1" applyBorder="1" applyAlignment="1">
      <alignment vertical="center" wrapText="1"/>
    </xf>
    <xf numFmtId="1" fontId="18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19" fillId="2" borderId="0" xfId="2" applyNumberFormat="1" applyFont="1" applyFill="1" applyBorder="1" applyAlignment="1">
      <alignment vertical="center" wrapText="1"/>
    </xf>
    <xf numFmtId="167" fontId="19" fillId="2" borderId="0" xfId="2" applyNumberFormat="1" applyFont="1" applyFill="1" applyBorder="1" applyAlignment="1">
      <alignment wrapText="1"/>
    </xf>
    <xf numFmtId="4" fontId="20" fillId="2" borderId="0" xfId="2" applyNumberFormat="1" applyFont="1" applyFill="1" applyBorder="1" applyAlignment="1">
      <alignment horizontal="center" wrapText="1"/>
    </xf>
    <xf numFmtId="0" fontId="21" fillId="2" borderId="0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wrapText="1"/>
    </xf>
    <xf numFmtId="167" fontId="20" fillId="2" borderId="0" xfId="2" applyNumberFormat="1" applyFont="1" applyFill="1" applyBorder="1" applyAlignment="1">
      <alignment wrapText="1"/>
    </xf>
    <xf numFmtId="164" fontId="20" fillId="2" borderId="0" xfId="2" applyNumberFormat="1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165" fontId="19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165" fontId="29" fillId="2" borderId="1" xfId="2" applyNumberFormat="1" applyFont="1" applyFill="1" applyBorder="1" applyAlignment="1">
      <alignment horizontal="center" wrapText="1"/>
    </xf>
    <xf numFmtId="4" fontId="19" fillId="2" borderId="1" xfId="2" applyNumberFormat="1" applyFont="1" applyFill="1" applyBorder="1" applyAlignment="1">
      <alignment horizontal="center" wrapText="1"/>
    </xf>
    <xf numFmtId="0" fontId="30" fillId="2" borderId="0" xfId="1" applyFont="1" applyFill="1" applyAlignment="1">
      <alignment wrapText="1"/>
    </xf>
    <xf numFmtId="169" fontId="30" fillId="2" borderId="0" xfId="1" applyNumberFormat="1" applyFont="1" applyFill="1" applyAlignment="1">
      <alignment wrapText="1"/>
    </xf>
    <xf numFmtId="164" fontId="30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4" fontId="13" fillId="2" borderId="0" xfId="1" applyNumberFormat="1" applyFont="1" applyFill="1" applyAlignment="1">
      <alignment wrapText="1"/>
    </xf>
    <xf numFmtId="169" fontId="32" fillId="2" borderId="0" xfId="1" applyNumberFormat="1" applyFont="1" applyFill="1" applyAlignment="1">
      <alignment wrapText="1"/>
    </xf>
    <xf numFmtId="164" fontId="9" fillId="2" borderId="3" xfId="2" applyNumberFormat="1" applyFont="1" applyFill="1" applyBorder="1" applyAlignment="1">
      <alignment horizontal="right" wrapText="1"/>
    </xf>
    <xf numFmtId="164" fontId="9" fillId="4" borderId="3" xfId="2" applyNumberFormat="1" applyFont="1" applyFill="1" applyBorder="1" applyAlignment="1">
      <alignment horizontal="right" wrapText="1"/>
    </xf>
    <xf numFmtId="170" fontId="13" fillId="2" borderId="0" xfId="1" applyNumberFormat="1" applyFont="1" applyFill="1" applyBorder="1" applyAlignment="1">
      <alignment wrapText="1"/>
    </xf>
    <xf numFmtId="2" fontId="21" fillId="2" borderId="0" xfId="1" applyNumberFormat="1" applyFont="1" applyFill="1" applyAlignment="1">
      <alignment wrapText="1"/>
    </xf>
    <xf numFmtId="166" fontId="13" fillId="2" borderId="0" xfId="1" applyNumberFormat="1" applyFont="1" applyFill="1" applyBorder="1" applyAlignment="1">
      <alignment wrapText="1"/>
    </xf>
    <xf numFmtId="164" fontId="32" fillId="2" borderId="0" xfId="1" applyNumberFormat="1" applyFont="1" applyFill="1" applyAlignment="1">
      <alignment wrapText="1"/>
    </xf>
    <xf numFmtId="165" fontId="31" fillId="2" borderId="4" xfId="2" applyNumberFormat="1" applyFont="1" applyFill="1" applyBorder="1" applyAlignment="1">
      <alignment horizontal="center" wrapText="1"/>
    </xf>
    <xf numFmtId="165" fontId="29" fillId="2" borderId="4" xfId="2" applyNumberFormat="1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wrapText="1"/>
    </xf>
    <xf numFmtId="3" fontId="9" fillId="2" borderId="3" xfId="1" applyNumberFormat="1" applyFont="1" applyFill="1" applyBorder="1" applyAlignment="1">
      <alignment wrapText="1"/>
    </xf>
    <xf numFmtId="3" fontId="26" fillId="2" borderId="1" xfId="2" applyNumberFormat="1" applyFont="1" applyFill="1" applyBorder="1" applyAlignment="1">
      <alignment horizontal="right" wrapText="1"/>
    </xf>
    <xf numFmtId="4" fontId="26" fillId="2" borderId="1" xfId="2" applyNumberFormat="1" applyFont="1" applyFill="1" applyBorder="1" applyAlignment="1">
      <alignment horizontal="right" wrapText="1"/>
    </xf>
    <xf numFmtId="0" fontId="7" fillId="2" borderId="0" xfId="1" applyFont="1" applyFill="1" applyAlignment="1">
      <alignment wrapText="1"/>
    </xf>
    <xf numFmtId="166" fontId="21" fillId="2" borderId="0" xfId="1" applyNumberFormat="1" applyFont="1" applyFill="1" applyAlignment="1">
      <alignment wrapText="1"/>
    </xf>
    <xf numFmtId="4" fontId="32" fillId="2" borderId="0" xfId="1" applyNumberFormat="1" applyFont="1" applyFill="1" applyAlignment="1">
      <alignment wrapText="1"/>
    </xf>
    <xf numFmtId="0" fontId="14" fillId="3" borderId="0" xfId="1" applyFont="1" applyFill="1" applyAlignment="1">
      <alignment wrapText="1"/>
    </xf>
    <xf numFmtId="0" fontId="37" fillId="2" borderId="0" xfId="1" applyFont="1" applyFill="1" applyBorder="1" applyAlignment="1">
      <alignment vertical="center" wrapText="1"/>
    </xf>
    <xf numFmtId="0" fontId="36" fillId="2" borderId="0" xfId="1" applyFont="1" applyFill="1" applyBorder="1" applyAlignment="1">
      <alignment horizontal="center" vertical="center" wrapText="1"/>
    </xf>
    <xf numFmtId="172" fontId="13" fillId="2" borderId="0" xfId="1" applyNumberFormat="1" applyFont="1" applyFill="1" applyBorder="1" applyAlignment="1">
      <alignment vertical="center" wrapText="1"/>
    </xf>
    <xf numFmtId="172" fontId="36" fillId="2" borderId="0" xfId="1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center" vertical="center" wrapText="1"/>
    </xf>
    <xf numFmtId="167" fontId="13" fillId="2" borderId="1" xfId="2" applyNumberFormat="1" applyFont="1" applyFill="1" applyBorder="1" applyAlignment="1">
      <alignment wrapText="1"/>
    </xf>
    <xf numFmtId="173" fontId="13" fillId="2" borderId="1" xfId="41" applyNumberFormat="1" applyFont="1" applyFill="1" applyBorder="1" applyAlignment="1">
      <alignment horizontal="center" wrapText="1"/>
    </xf>
    <xf numFmtId="4" fontId="13" fillId="2" borderId="1" xfId="41" applyNumberFormat="1" applyFont="1" applyFill="1" applyBorder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34" fillId="2" borderId="0" xfId="1" applyFont="1" applyFill="1" applyBorder="1" applyAlignment="1">
      <alignment vertical="center" wrapText="1"/>
    </xf>
    <xf numFmtId="3" fontId="7" fillId="2" borderId="1" xfId="45" applyNumberFormat="1" applyFont="1" applyFill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34" fillId="2" borderId="0" xfId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center" wrapText="1"/>
    </xf>
    <xf numFmtId="0" fontId="30" fillId="2" borderId="0" xfId="1" applyFont="1" applyFill="1" applyAlignment="1">
      <alignment horizontal="center" wrapText="1"/>
    </xf>
    <xf numFmtId="0" fontId="14" fillId="3" borderId="0" xfId="1" applyFont="1" applyFill="1" applyAlignment="1">
      <alignment horizontal="right" wrapText="1"/>
    </xf>
    <xf numFmtId="0" fontId="15" fillId="2" borderId="0" xfId="1" applyFont="1" applyFill="1" applyAlignment="1">
      <alignment horizontal="right" wrapText="1"/>
    </xf>
    <xf numFmtId="0" fontId="16" fillId="2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3" xfId="1" applyNumberFormat="1" applyFont="1" applyFill="1" applyBorder="1" applyAlignment="1">
      <alignment horizontal="center" vertical="center" wrapText="1"/>
    </xf>
    <xf numFmtId="171" fontId="20" fillId="2" borderId="2" xfId="2" applyNumberFormat="1" applyFont="1" applyFill="1" applyBorder="1" applyAlignment="1">
      <alignment horizontal="center" vertical="center" wrapText="1"/>
    </xf>
    <xf numFmtId="171" fontId="20" fillId="2" borderId="7" xfId="2" applyNumberFormat="1" applyFont="1" applyFill="1" applyBorder="1" applyAlignment="1">
      <alignment horizontal="center" vertical="center" wrapText="1"/>
    </xf>
    <xf numFmtId="171" fontId="20" fillId="2" borderId="3" xfId="2" applyNumberFormat="1" applyFont="1" applyFill="1" applyBorder="1" applyAlignment="1">
      <alignment horizontal="center" vertical="center" wrapText="1"/>
    </xf>
    <xf numFmtId="4" fontId="19" fillId="2" borderId="2" xfId="2" applyNumberFormat="1" applyFont="1" applyFill="1" applyBorder="1" applyAlignment="1">
      <alignment horizontal="center" vertical="center" wrapText="1"/>
    </xf>
    <xf numFmtId="4" fontId="19" fillId="2" borderId="7" xfId="2" applyNumberFormat="1" applyFont="1" applyFill="1" applyBorder="1" applyAlignment="1">
      <alignment horizontal="center" vertical="center" wrapText="1"/>
    </xf>
    <xf numFmtId="4" fontId="19" fillId="2" borderId="3" xfId="2" applyNumberFormat="1" applyFont="1" applyFill="1" applyBorder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0" fontId="34" fillId="2" borderId="0" xfId="1" applyFont="1" applyFill="1" applyAlignment="1">
      <alignment horizontal="right" wrapText="1"/>
    </xf>
    <xf numFmtId="3" fontId="6" fillId="2" borderId="1" xfId="1" applyNumberFormat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top" wrapText="1"/>
    </xf>
    <xf numFmtId="0" fontId="16" fillId="2" borderId="0" xfId="1" applyFont="1" applyFill="1" applyBorder="1" applyAlignment="1">
      <alignment horizontal="center" vertical="center" wrapText="1"/>
    </xf>
    <xf numFmtId="3" fontId="6" fillId="2" borderId="8" xfId="1" applyNumberFormat="1" applyFont="1" applyFill="1" applyBorder="1" applyAlignment="1">
      <alignment horizontal="center" vertical="top" wrapText="1"/>
    </xf>
    <xf numFmtId="3" fontId="6" fillId="2" borderId="12" xfId="1" applyNumberFormat="1" applyFont="1" applyFill="1" applyBorder="1" applyAlignment="1">
      <alignment horizontal="center" vertical="top" wrapText="1"/>
    </xf>
    <xf numFmtId="0" fontId="36" fillId="2" borderId="0" xfId="1" applyFont="1" applyFill="1" applyBorder="1" applyAlignment="1">
      <alignment horizontal="left" vertical="center" wrapText="1"/>
    </xf>
    <xf numFmtId="0" fontId="32" fillId="2" borderId="0" xfId="1" applyFont="1" applyFill="1" applyAlignment="1">
      <alignment horizontal="right" wrapText="1"/>
    </xf>
    <xf numFmtId="174" fontId="13" fillId="2" borderId="1" xfId="41" applyNumberFormat="1" applyFont="1" applyFill="1" applyBorder="1" applyAlignment="1">
      <alignment horizontal="center" wrapText="1"/>
    </xf>
  </cellXfs>
  <cellStyles count="46">
    <cellStyle name="Обычный" xfId="0" builtinId="0"/>
    <cellStyle name="Обычный 2" xfId="1"/>
    <cellStyle name="Обычный 2 12" xfId="45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20"/>
      <c r="B1" s="120"/>
      <c r="C1" s="120"/>
      <c r="D1" s="120"/>
      <c r="E1" s="120"/>
      <c r="F1" s="22"/>
      <c r="G1" s="3"/>
      <c r="H1" s="22"/>
      <c r="I1" s="22"/>
    </row>
    <row r="2" spans="1:10" ht="50.25" customHeight="1" x14ac:dyDescent="0.25">
      <c r="A2" s="121"/>
      <c r="B2" s="121"/>
      <c r="C2" s="121"/>
      <c r="D2" s="121"/>
      <c r="E2" s="121"/>
      <c r="F2" s="31"/>
      <c r="G2" s="31"/>
      <c r="H2" s="22"/>
      <c r="I2" s="22"/>
    </row>
    <row r="3" spans="1:10" ht="16.5" customHeight="1" x14ac:dyDescent="0.25">
      <c r="A3" s="121"/>
      <c r="B3" s="121"/>
      <c r="C3" s="121"/>
      <c r="D3" s="121"/>
      <c r="E3" s="121"/>
      <c r="F3" s="121"/>
      <c r="G3" s="32"/>
      <c r="H3" s="120"/>
      <c r="I3" s="120"/>
    </row>
    <row r="4" spans="1:10" ht="117.75" customHeight="1" x14ac:dyDescent="0.25">
      <c r="A4" s="28" t="s">
        <v>8</v>
      </c>
      <c r="B4" s="28" t="s">
        <v>9</v>
      </c>
      <c r="C4" s="122" t="s">
        <v>17</v>
      </c>
      <c r="D4" s="122"/>
      <c r="E4" s="123" t="s">
        <v>27</v>
      </c>
      <c r="F4" s="125" t="s">
        <v>29</v>
      </c>
      <c r="G4" s="126"/>
      <c r="H4" s="125" t="s">
        <v>28</v>
      </c>
      <c r="I4" s="126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24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20" t="s">
        <v>0</v>
      </c>
      <c r="B1" s="120"/>
      <c r="C1" s="120"/>
      <c r="D1" s="120"/>
      <c r="E1" s="120"/>
      <c r="F1" s="120"/>
      <c r="G1" s="120"/>
      <c r="H1" s="22"/>
      <c r="I1" s="22"/>
    </row>
    <row r="2" spans="1:9" ht="35.25" customHeight="1" x14ac:dyDescent="0.25">
      <c r="A2" s="121" t="s">
        <v>16</v>
      </c>
      <c r="B2" s="121"/>
      <c r="C2" s="121"/>
      <c r="D2" s="121"/>
      <c r="E2" s="121"/>
      <c r="F2" s="121"/>
      <c r="G2" s="31"/>
      <c r="H2" s="22"/>
      <c r="I2" s="22"/>
    </row>
    <row r="3" spans="1:9" ht="33" customHeight="1" x14ac:dyDescent="0.25">
      <c r="A3" s="121"/>
      <c r="B3" s="121"/>
      <c r="C3" s="121"/>
      <c r="D3" s="121"/>
      <c r="E3" s="121"/>
      <c r="F3" s="121"/>
      <c r="G3" s="121"/>
      <c r="H3" s="120"/>
      <c r="I3" s="120"/>
    </row>
    <row r="4" spans="1:9" ht="15.75" customHeight="1" x14ac:dyDescent="0.25">
      <c r="A4" s="127" t="s">
        <v>8</v>
      </c>
      <c r="B4" s="127" t="s">
        <v>9</v>
      </c>
      <c r="C4" s="130" t="s">
        <v>18</v>
      </c>
      <c r="D4" s="130" t="s">
        <v>17</v>
      </c>
      <c r="E4" s="130" t="s">
        <v>19</v>
      </c>
      <c r="F4" s="130" t="s">
        <v>20</v>
      </c>
    </row>
    <row r="5" spans="1:9" x14ac:dyDescent="0.25">
      <c r="A5" s="128"/>
      <c r="B5" s="128"/>
      <c r="C5" s="131"/>
      <c r="D5" s="131"/>
      <c r="E5" s="131"/>
      <c r="F5" s="131"/>
    </row>
    <row r="6" spans="1:9" ht="99.75" customHeight="1" x14ac:dyDescent="0.25">
      <c r="A6" s="129"/>
      <c r="B6" s="129"/>
      <c r="C6" s="132"/>
      <c r="D6" s="132"/>
      <c r="E6" s="132"/>
      <c r="F6" s="132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35"/>
      <c r="L1" s="135"/>
      <c r="M1" s="135"/>
      <c r="N1" s="135"/>
      <c r="O1" s="135"/>
      <c r="P1" s="135"/>
      <c r="Q1" s="135"/>
    </row>
    <row r="2" spans="1:25" ht="22.5" customHeight="1" x14ac:dyDescent="0.3">
      <c r="K2" s="136"/>
      <c r="L2" s="136"/>
      <c r="M2" s="136"/>
      <c r="N2" s="136"/>
      <c r="O2" s="136"/>
      <c r="P2" s="136"/>
      <c r="Q2" s="136"/>
    </row>
    <row r="3" spans="1:25" ht="27.75" customHeight="1" x14ac:dyDescent="0.3">
      <c r="C3" s="137" t="s">
        <v>50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5"/>
      <c r="Q3" s="5" t="s">
        <v>39</v>
      </c>
    </row>
    <row r="4" spans="1:25" s="96" customFormat="1" ht="43.9" customHeight="1" x14ac:dyDescent="0.3">
      <c r="B4" s="138" t="s">
        <v>8</v>
      </c>
      <c r="C4" s="138" t="s">
        <v>9</v>
      </c>
      <c r="D4" s="138" t="s">
        <v>10</v>
      </c>
      <c r="E4" s="139" t="s">
        <v>44</v>
      </c>
      <c r="F4" s="139" t="s">
        <v>52</v>
      </c>
      <c r="G4" s="140" t="s">
        <v>11</v>
      </c>
      <c r="H4" s="141"/>
      <c r="I4" s="141"/>
      <c r="J4" s="141"/>
      <c r="K4" s="142"/>
      <c r="L4" s="143" t="s">
        <v>36</v>
      </c>
      <c r="M4" s="143" t="s">
        <v>47</v>
      </c>
      <c r="N4" s="143" t="s">
        <v>46</v>
      </c>
      <c r="O4" s="144" t="s">
        <v>53</v>
      </c>
      <c r="P4" s="144" t="s">
        <v>40</v>
      </c>
      <c r="Q4" s="145" t="s">
        <v>41</v>
      </c>
    </row>
    <row r="5" spans="1:25" s="7" customFormat="1" ht="159.75" customHeight="1" x14ac:dyDescent="0.3">
      <c r="B5" s="138"/>
      <c r="C5" s="138"/>
      <c r="D5" s="138"/>
      <c r="E5" s="139"/>
      <c r="F5" s="139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43"/>
      <c r="M5" s="143"/>
      <c r="N5" s="143"/>
      <c r="O5" s="144"/>
      <c r="P5" s="144"/>
      <c r="Q5" s="146"/>
    </row>
    <row r="6" spans="1:25" s="8" customFormat="1" ht="39.75" customHeight="1" x14ac:dyDescent="0.3">
      <c r="B6" s="138"/>
      <c r="C6" s="138"/>
      <c r="D6" s="138"/>
      <c r="E6" s="139"/>
      <c r="F6" s="139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33" t="s">
        <v>45</v>
      </c>
      <c r="S6" s="134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53" t="e">
        <f>S9/U9</f>
        <v>#REF!</v>
      </c>
      <c r="L8" s="150" t="e">
        <f>ROUND(E8*K8,2)</f>
        <v>#REF!</v>
      </c>
      <c r="M8" s="147" t="e">
        <f>ROUND(Q16/Q17,9)</f>
        <v>#REF!</v>
      </c>
      <c r="N8" s="150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2025 '!#REF!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55"/>
      <c r="L9" s="152"/>
      <c r="M9" s="148"/>
      <c r="N9" s="152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2025 '!#REF!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53" t="e">
        <f>S11/U11</f>
        <v>#REF!</v>
      </c>
      <c r="L10" s="150" t="e">
        <f>ROUND(E8*K10,2)</f>
        <v>#REF!</v>
      </c>
      <c r="M10" s="148"/>
      <c r="N10" s="150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2025 '!#REF!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54"/>
      <c r="L11" s="151"/>
      <c r="M11" s="148"/>
      <c r="N11" s="151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2025 '!#REF!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53" t="e">
        <f>S13/U13</f>
        <v>#REF!</v>
      </c>
      <c r="L12" s="150" t="e">
        <f>ROUND(E10*K12,2)</f>
        <v>#REF!</v>
      </c>
      <c r="M12" s="148"/>
      <c r="N12" s="150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2025 '!#REF!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54"/>
      <c r="L13" s="151"/>
      <c r="M13" s="148"/>
      <c r="N13" s="151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2025 '!#REF!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53" t="e">
        <f>S15/U15</f>
        <v>#REF!</v>
      </c>
      <c r="L14" s="150" t="e">
        <f>ROUND(E12*K14,2)</f>
        <v>#REF!</v>
      </c>
      <c r="M14" s="148"/>
      <c r="N14" s="150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2025 '!#REF!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55"/>
      <c r="L15" s="152"/>
      <c r="M15" s="148"/>
      <c r="N15" s="152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2025 '!#REF!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49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20" t="s">
        <v>0</v>
      </c>
      <c r="B1" s="120"/>
      <c r="C1" s="120"/>
      <c r="D1" s="120"/>
      <c r="E1" s="120"/>
      <c r="F1" s="120"/>
      <c r="G1" s="22"/>
      <c r="H1" s="22"/>
      <c r="I1" s="22"/>
    </row>
    <row r="2" spans="1:9" ht="35.25" customHeight="1" x14ac:dyDescent="0.25">
      <c r="A2" s="121" t="s">
        <v>55</v>
      </c>
      <c r="B2" s="121"/>
      <c r="C2" s="121"/>
      <c r="D2" s="121"/>
      <c r="E2" s="121"/>
      <c r="F2" s="121"/>
      <c r="G2" s="31"/>
      <c r="H2" s="22"/>
      <c r="I2" s="22"/>
    </row>
    <row r="3" spans="1:9" ht="33" customHeight="1" x14ac:dyDescent="0.25">
      <c r="A3" s="121"/>
      <c r="B3" s="121"/>
      <c r="C3" s="121"/>
      <c r="D3" s="121"/>
      <c r="E3" s="121"/>
      <c r="F3" s="121"/>
      <c r="G3" s="121"/>
      <c r="H3" s="120"/>
      <c r="I3" s="120"/>
    </row>
    <row r="4" spans="1:9" ht="15.75" customHeight="1" x14ac:dyDescent="0.25">
      <c r="A4" s="127" t="s">
        <v>8</v>
      </c>
      <c r="B4" s="127" t="s">
        <v>9</v>
      </c>
      <c r="C4" s="130" t="s">
        <v>18</v>
      </c>
      <c r="D4" s="130" t="s">
        <v>49</v>
      </c>
      <c r="E4" s="130" t="s">
        <v>19</v>
      </c>
      <c r="F4" s="130" t="s">
        <v>20</v>
      </c>
    </row>
    <row r="5" spans="1:9" x14ac:dyDescent="0.25">
      <c r="A5" s="128"/>
      <c r="B5" s="128"/>
      <c r="C5" s="131"/>
      <c r="D5" s="131"/>
      <c r="E5" s="131"/>
      <c r="F5" s="131"/>
    </row>
    <row r="6" spans="1:9" ht="99.75" customHeight="1" x14ac:dyDescent="0.25">
      <c r="A6" s="129"/>
      <c r="B6" s="129"/>
      <c r="C6" s="132"/>
      <c r="D6" s="132"/>
      <c r="E6" s="132"/>
      <c r="F6" s="132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7" t="s">
        <v>8</v>
      </c>
      <c r="B20" s="127" t="s">
        <v>9</v>
      </c>
      <c r="C20" s="130" t="s">
        <v>18</v>
      </c>
      <c r="D20" s="130" t="s">
        <v>49</v>
      </c>
      <c r="E20" s="130" t="s">
        <v>19</v>
      </c>
      <c r="F20" s="130" t="s">
        <v>20</v>
      </c>
    </row>
    <row r="21" spans="1:6" x14ac:dyDescent="0.25">
      <c r="A21" s="128"/>
      <c r="B21" s="128"/>
      <c r="C21" s="131"/>
      <c r="D21" s="131"/>
      <c r="E21" s="131"/>
      <c r="F21" s="131"/>
    </row>
    <row r="22" spans="1:6" x14ac:dyDescent="0.25">
      <c r="A22" s="129"/>
      <c r="B22" s="129"/>
      <c r="C22" s="132"/>
      <c r="D22" s="132"/>
      <c r="E22" s="132"/>
      <c r="F22" s="132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A1:F1"/>
    <mergeCell ref="A20:A22"/>
    <mergeCell ref="B20:B22"/>
    <mergeCell ref="C20:C22"/>
    <mergeCell ref="D20:D22"/>
    <mergeCell ref="E20:E22"/>
    <mergeCell ref="F20:F22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2"/>
  <sheetViews>
    <sheetView tabSelected="1" view="pageBreakPreview" topLeftCell="B1" zoomScale="70" zoomScaleNormal="53" zoomScaleSheetLayoutView="70" workbookViewId="0">
      <selection activeCell="N13" sqref="N13"/>
    </sheetView>
  </sheetViews>
  <sheetFormatPr defaultColWidth="9.140625" defaultRowHeight="18.75" x14ac:dyDescent="0.3"/>
  <cols>
    <col min="1" max="1" width="13.85546875" style="4" hidden="1" customWidth="1"/>
    <col min="2" max="2" width="5.85546875" style="4" customWidth="1"/>
    <col min="3" max="3" width="31.5703125" style="4" customWidth="1"/>
    <col min="4" max="4" width="18.140625" style="4" customWidth="1"/>
    <col min="5" max="5" width="21" style="4" customWidth="1"/>
    <col min="6" max="6" width="21.5703125" style="4" customWidth="1"/>
    <col min="7" max="7" width="27.5703125" style="4" customWidth="1"/>
    <col min="8" max="8" width="30" style="4" customWidth="1"/>
    <col min="9" max="9" width="28.28515625" style="4" customWidth="1"/>
    <col min="10" max="10" width="21" style="4" customWidth="1"/>
    <col min="11" max="11" width="16.7109375" style="4" customWidth="1"/>
    <col min="12" max="12" width="17.140625" style="4" customWidth="1"/>
    <col min="13" max="13" width="23.140625" style="4" customWidth="1"/>
    <col min="14" max="14" width="20.42578125" style="4" customWidth="1"/>
    <col min="15" max="15" width="25.42578125" style="4" customWidth="1"/>
    <col min="16" max="16" width="15.7109375" style="4" customWidth="1"/>
    <col min="17" max="16384" width="9.140625" style="4"/>
  </cols>
  <sheetData>
    <row r="1" spans="1:16" ht="20.25" customHeight="1" x14ac:dyDescent="0.3">
      <c r="H1" s="156" t="s">
        <v>67</v>
      </c>
      <c r="I1" s="156"/>
    </row>
    <row r="2" spans="1:16" ht="20.25" customHeight="1" x14ac:dyDescent="0.3">
      <c r="G2" s="156" t="s">
        <v>68</v>
      </c>
      <c r="H2" s="156"/>
      <c r="I2" s="156"/>
    </row>
    <row r="3" spans="1:16" ht="18" customHeight="1" x14ac:dyDescent="0.3">
      <c r="G3" s="103"/>
      <c r="H3" s="156" t="s">
        <v>69</v>
      </c>
      <c r="I3" s="156"/>
    </row>
    <row r="4" spans="1:16" ht="22.5" customHeight="1" x14ac:dyDescent="0.3">
      <c r="H4" s="163"/>
      <c r="I4" s="163"/>
    </row>
    <row r="5" spans="1:16" ht="22.5" customHeight="1" x14ac:dyDescent="0.3"/>
    <row r="6" spans="1:16" ht="65.25" customHeight="1" x14ac:dyDescent="0.3">
      <c r="B6" s="159" t="s">
        <v>71</v>
      </c>
      <c r="C6" s="159"/>
      <c r="D6" s="159"/>
      <c r="E6" s="159"/>
      <c r="F6" s="159"/>
      <c r="G6" s="159"/>
      <c r="H6" s="159"/>
      <c r="I6" s="159"/>
    </row>
    <row r="7" spans="1:16" ht="16.5" customHeight="1" x14ac:dyDescent="0.3">
      <c r="B7" s="162"/>
      <c r="C7" s="162"/>
      <c r="D7" s="162"/>
      <c r="E7" s="104"/>
      <c r="F7" s="107"/>
      <c r="G7" s="105"/>
      <c r="H7" s="105"/>
    </row>
    <row r="8" spans="1:16" ht="24" customHeight="1" x14ac:dyDescent="0.3">
      <c r="C8" s="115"/>
      <c r="D8" s="115"/>
      <c r="E8" s="115"/>
      <c r="F8" s="115"/>
      <c r="G8" s="115"/>
      <c r="H8" s="115"/>
      <c r="I8" s="119" t="s">
        <v>56</v>
      </c>
    </row>
    <row r="9" spans="1:16" s="6" customFormat="1" ht="57" customHeight="1" x14ac:dyDescent="0.3">
      <c r="B9" s="138" t="s">
        <v>8</v>
      </c>
      <c r="C9" s="138" t="s">
        <v>9</v>
      </c>
      <c r="D9" s="160" t="s">
        <v>62</v>
      </c>
      <c r="E9" s="158" t="s">
        <v>70</v>
      </c>
      <c r="F9" s="160" t="s">
        <v>60</v>
      </c>
      <c r="G9" s="157" t="s">
        <v>59</v>
      </c>
      <c r="H9" s="157" t="s">
        <v>61</v>
      </c>
      <c r="I9" s="157" t="s">
        <v>63</v>
      </c>
    </row>
    <row r="10" spans="1:16" s="7" customFormat="1" ht="212.25" customHeight="1" x14ac:dyDescent="0.3">
      <c r="B10" s="138"/>
      <c r="C10" s="138"/>
      <c r="D10" s="161"/>
      <c r="E10" s="158"/>
      <c r="F10" s="161"/>
      <c r="G10" s="157"/>
      <c r="H10" s="157"/>
      <c r="I10" s="157"/>
    </row>
    <row r="11" spans="1:16" s="8" customFormat="1" ht="27" customHeight="1" x14ac:dyDescent="0.3">
      <c r="B11" s="138"/>
      <c r="C11" s="138"/>
      <c r="D11" s="108" t="s">
        <v>64</v>
      </c>
      <c r="E11" s="158"/>
      <c r="F11" s="116" t="s">
        <v>65</v>
      </c>
      <c r="G11" s="116" t="s">
        <v>58</v>
      </c>
      <c r="H11" s="116" t="s">
        <v>66</v>
      </c>
      <c r="I11" s="117" t="s">
        <v>37</v>
      </c>
    </row>
    <row r="12" spans="1:16" s="8" customFormat="1" ht="28.5" customHeight="1" x14ac:dyDescent="0.3">
      <c r="B12" s="112">
        <v>1</v>
      </c>
      <c r="C12" s="112">
        <v>2</v>
      </c>
      <c r="D12" s="113">
        <v>3</v>
      </c>
      <c r="E12" s="113">
        <v>4</v>
      </c>
      <c r="F12" s="113">
        <v>5</v>
      </c>
      <c r="G12" s="114">
        <v>6</v>
      </c>
      <c r="H12" s="118">
        <v>7</v>
      </c>
      <c r="I12" s="118">
        <v>8</v>
      </c>
      <c r="J12" s="7"/>
      <c r="M12" s="7"/>
      <c r="N12" s="100"/>
    </row>
    <row r="13" spans="1:16" ht="47.25" customHeight="1" x14ac:dyDescent="0.3">
      <c r="A13" s="4">
        <v>1343001</v>
      </c>
      <c r="B13" s="47">
        <v>1</v>
      </c>
      <c r="C13" s="12" t="s">
        <v>6</v>
      </c>
      <c r="D13" s="43">
        <v>425.93</v>
      </c>
      <c r="E13" s="109">
        <v>103111</v>
      </c>
      <c r="F13" s="110">
        <v>1.000284</v>
      </c>
      <c r="G13" s="110">
        <v>0.95925499999999997</v>
      </c>
      <c r="H13" s="164">
        <v>0.95006999999999997</v>
      </c>
      <c r="I13" s="111">
        <f>ROUND(D13*F13*G13*H13,2)</f>
        <v>388.29</v>
      </c>
      <c r="J13" s="79"/>
      <c r="K13" s="79"/>
      <c r="N13" s="101"/>
      <c r="P13" s="102"/>
    </row>
    <row r="14" spans="1:16" ht="46.5" customHeight="1" x14ac:dyDescent="0.3">
      <c r="B14" s="47">
        <v>2</v>
      </c>
      <c r="C14" s="12" t="s">
        <v>57</v>
      </c>
      <c r="D14" s="43">
        <v>425.93</v>
      </c>
      <c r="E14" s="109">
        <v>21266</v>
      </c>
      <c r="F14" s="110">
        <v>0.99862200000000001</v>
      </c>
      <c r="G14" s="110">
        <v>1.1975579999999999</v>
      </c>
      <c r="H14" s="164">
        <v>1.1944600000000001</v>
      </c>
      <c r="I14" s="111">
        <f>ROUND(D14*F14*G14*H14,2)</f>
        <v>608.42999999999995</v>
      </c>
      <c r="J14" s="79"/>
      <c r="K14" s="79"/>
      <c r="N14" s="101"/>
      <c r="P14" s="102"/>
    </row>
    <row r="15" spans="1:16" ht="24" customHeight="1" x14ac:dyDescent="0.3">
      <c r="B15" s="57"/>
      <c r="C15" s="57"/>
      <c r="D15" s="106"/>
      <c r="E15" s="58"/>
      <c r="F15" s="60"/>
    </row>
    <row r="16" spans="1:16" x14ac:dyDescent="0.3">
      <c r="B16" s="61"/>
      <c r="C16" s="61"/>
      <c r="D16" s="61"/>
      <c r="E16" s="62"/>
      <c r="F16" s="62"/>
    </row>
    <row r="17" spans="2:6" ht="50.25" customHeight="1" x14ac:dyDescent="0.3">
      <c r="B17" s="61"/>
      <c r="C17" s="48"/>
      <c r="D17" s="48"/>
      <c r="E17" s="64"/>
      <c r="F17" s="65"/>
    </row>
    <row r="18" spans="2:6" ht="50.25" customHeight="1" x14ac:dyDescent="0.3">
      <c r="B18" s="61"/>
      <c r="C18" s="48"/>
      <c r="D18" s="48"/>
      <c r="E18" s="64"/>
      <c r="F18" s="65"/>
    </row>
    <row r="19" spans="2:6" ht="50.25" customHeight="1" x14ac:dyDescent="0.3">
      <c r="B19" s="61"/>
      <c r="C19" s="48"/>
      <c r="D19" s="48"/>
      <c r="E19" s="64"/>
      <c r="F19" s="65"/>
    </row>
    <row r="20" spans="2:6" ht="50.25" customHeight="1" x14ac:dyDescent="0.3">
      <c r="B20" s="61"/>
      <c r="C20" s="48"/>
      <c r="D20" s="48"/>
      <c r="E20" s="64"/>
      <c r="F20" s="65"/>
    </row>
    <row r="21" spans="2:6" ht="50.25" customHeight="1" x14ac:dyDescent="0.3">
      <c r="B21" s="61"/>
      <c r="C21" s="48"/>
      <c r="D21" s="48"/>
      <c r="E21" s="64"/>
      <c r="F21" s="65"/>
    </row>
    <row r="22" spans="2:6" ht="50.25" customHeight="1" x14ac:dyDescent="0.3">
      <c r="B22" s="61"/>
      <c r="C22" s="48"/>
      <c r="D22" s="48"/>
      <c r="E22" s="64"/>
      <c r="F22" s="65"/>
    </row>
    <row r="23" spans="2:6" ht="50.25" customHeight="1" x14ac:dyDescent="0.3">
      <c r="B23" s="61"/>
      <c r="C23" s="48"/>
      <c r="D23" s="48"/>
      <c r="E23" s="64"/>
      <c r="F23" s="65"/>
    </row>
    <row r="24" spans="2:6" ht="50.25" customHeight="1" x14ac:dyDescent="0.3">
      <c r="B24" s="61"/>
      <c r="C24" s="48"/>
      <c r="D24" s="48"/>
      <c r="E24" s="64"/>
      <c r="F24" s="65"/>
    </row>
    <row r="25" spans="2:6" ht="50.25" customHeight="1" x14ac:dyDescent="0.3">
      <c r="B25" s="66"/>
      <c r="C25" s="67"/>
      <c r="D25" s="68"/>
      <c r="E25" s="68"/>
      <c r="F25" s="69"/>
    </row>
    <row r="26" spans="2:6" x14ac:dyDescent="0.3">
      <c r="B26" s="48"/>
      <c r="C26" s="48"/>
      <c r="D26" s="48"/>
      <c r="E26" s="48"/>
      <c r="F26" s="48"/>
    </row>
    <row r="27" spans="2:6" x14ac:dyDescent="0.3">
      <c r="B27" s="48"/>
      <c r="C27" s="48"/>
      <c r="D27" s="48"/>
      <c r="E27" s="48"/>
      <c r="F27" s="48"/>
    </row>
    <row r="28" spans="2:6" x14ac:dyDescent="0.3">
      <c r="B28" s="48"/>
      <c r="C28" s="48"/>
      <c r="D28" s="48"/>
      <c r="E28" s="48"/>
      <c r="F28" s="48"/>
    </row>
    <row r="29" spans="2:6" x14ac:dyDescent="0.3">
      <c r="B29" s="48"/>
      <c r="C29" s="48"/>
      <c r="D29" s="48"/>
      <c r="E29" s="48"/>
      <c r="F29" s="48"/>
    </row>
    <row r="30" spans="2:6" x14ac:dyDescent="0.3">
      <c r="B30" s="48"/>
      <c r="C30" s="48"/>
      <c r="D30" s="48"/>
      <c r="E30" s="48"/>
      <c r="F30" s="48"/>
    </row>
    <row r="31" spans="2:6" x14ac:dyDescent="0.3">
      <c r="B31" s="48"/>
      <c r="C31" s="48"/>
      <c r="D31" s="48"/>
      <c r="E31" s="48"/>
      <c r="F31" s="48"/>
    </row>
    <row r="32" spans="2:6" x14ac:dyDescent="0.3">
      <c r="B32" s="48"/>
      <c r="C32" s="48"/>
      <c r="D32" s="48"/>
      <c r="E32" s="48"/>
      <c r="F32" s="48"/>
    </row>
  </sheetData>
  <mergeCells count="14">
    <mergeCell ref="H1:I1"/>
    <mergeCell ref="G2:I2"/>
    <mergeCell ref="H3:I3"/>
    <mergeCell ref="I9:I10"/>
    <mergeCell ref="B9:B11"/>
    <mergeCell ref="C9:C11"/>
    <mergeCell ref="E9:E11"/>
    <mergeCell ref="B6:I6"/>
    <mergeCell ref="F9:F10"/>
    <mergeCell ref="G9:G10"/>
    <mergeCell ref="H9:H10"/>
    <mergeCell ref="D9:D10"/>
    <mergeCell ref="B7:D7"/>
    <mergeCell ref="H4:I4"/>
  </mergeCells>
  <pageMargins left="0.43307086614173229" right="0.55118110236220474" top="0.74803149606299213" bottom="0.39370078740157483" header="0.15748031496062992" footer="0.1574803149606299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2025 </vt:lpstr>
      <vt:lpstr>'СМП 2017  (2)'!Заголовки_для_печати</vt:lpstr>
      <vt:lpstr>'СМП 2025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2025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2025-01-22T03:29:37Z</cp:lastPrinted>
  <dcterms:created xsi:type="dcterms:W3CDTF">2015-02-06T05:02:21Z</dcterms:created>
  <dcterms:modified xsi:type="dcterms:W3CDTF">2025-01-24T02:23:01Z</dcterms:modified>
</cp:coreProperties>
</file>