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1'!$8:$9</definedName>
    <definedName name="_xlnm.Print_Titles" localSheetId="3">'Прил-е № 4 (ДВ2)'!$8:$9</definedName>
    <definedName name="_xlnm.Print_Area" localSheetId="4">'П № 5 - расчёт проф-ы (муж.)'!$A$1:$CI$26</definedName>
    <definedName name="_xlnm.Print_Area" localSheetId="5">'П № 6 - расчёт проф-ы (жен.)'!$A$1:$CI$28</definedName>
    <definedName name="_xlnm.Print_Area" localSheetId="6">'П № 7 - расчёт 1этап (муж.)'!$A$1:$BU$31</definedName>
    <definedName name="_xlnm.Print_Area" localSheetId="7">'П № 8 - расчёт 1этап (жен.)'!$A$1:$BU$34</definedName>
    <definedName name="_xlnm.Print_Area" localSheetId="0">'Прил-е № 1'!$A$1:$C$52</definedName>
    <definedName name="_xlnm.Print_Area" localSheetId="1">'Прил-е № 2 (ОПВ)'!$A$1:$D$22</definedName>
    <definedName name="_xlnm.Print_Area" localSheetId="2">'Прил-е № 3 (ДВ4)'!$A$1:$D$36</definedName>
    <definedName name="_xlnm.Print_Area" localSheetId="3">'Прил-е № 4 (ДВ2)'!$A$1:$C$26</definedName>
  </definedNames>
  <calcPr calcId="162913"/>
</workbook>
</file>

<file path=xl/calcChain.xml><?xml version="1.0" encoding="utf-8"?>
<calcChain xmlns="http://schemas.openxmlformats.org/spreadsheetml/2006/main">
  <c r="B14" i="15" l="1"/>
  <c r="D20" i="15"/>
  <c r="D14" i="15"/>
  <c r="B20" i="15"/>
  <c r="D21" i="15" l="1"/>
  <c r="B21" i="15"/>
  <c r="D19" i="15"/>
  <c r="B19" i="15"/>
  <c r="D15" i="15"/>
  <c r="B15" i="15"/>
  <c r="D13" i="15"/>
  <c r="B13" i="15"/>
  <c r="B34" i="6"/>
  <c r="B33" i="6"/>
  <c r="B32" i="6"/>
  <c r="D31" i="6"/>
  <c r="D29" i="6"/>
  <c r="B28" i="6"/>
  <c r="D24" i="6"/>
  <c r="D21" i="6"/>
  <c r="D20" i="6"/>
  <c r="B24" i="6"/>
  <c r="B23" i="6"/>
  <c r="BQ23" i="10"/>
  <c r="BG23" i="10"/>
  <c r="AW23" i="10"/>
  <c r="AM23" i="10"/>
  <c r="AC23" i="10"/>
  <c r="S23" i="10"/>
  <c r="E23" i="10"/>
  <c r="BQ20" i="13"/>
  <c r="BG20" i="13"/>
  <c r="AW20" i="13"/>
  <c r="AM20" i="13"/>
  <c r="AC20" i="13"/>
  <c r="S20" i="13"/>
  <c r="CE21" i="11"/>
  <c r="BU21" i="11"/>
  <c r="BK21" i="11"/>
  <c r="BA21" i="11"/>
  <c r="AQ21" i="11"/>
  <c r="AG21" i="11"/>
  <c r="W21" i="11"/>
  <c r="M21" i="11"/>
  <c r="E21" i="11"/>
  <c r="CE19" i="12"/>
  <c r="BU19" i="12"/>
  <c r="BK19" i="12"/>
  <c r="BA19" i="12"/>
  <c r="AQ19" i="12"/>
  <c r="AG19" i="12"/>
  <c r="W19" i="12"/>
  <c r="M19" i="12"/>
  <c r="E19" i="12"/>
  <c r="E20" i="13"/>
  <c r="E20" i="10" l="1"/>
  <c r="M20" i="10" s="1"/>
  <c r="E20" i="1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Y20" i="11" s="1"/>
  <c r="Z20" i="11" s="1"/>
  <c r="AA20" i="11" s="1"/>
  <c r="C21" i="20"/>
  <c r="BP20" i="10" l="1"/>
  <c r="BH20" i="10"/>
  <c r="AZ20" i="10"/>
  <c r="AR20" i="10"/>
  <c r="AJ20" i="10"/>
  <c r="AB20" i="10"/>
  <c r="T20" i="10"/>
  <c r="L20" i="10"/>
  <c r="BO20" i="10"/>
  <c r="BG20" i="10"/>
  <c r="AY20" i="10"/>
  <c r="AQ20" i="10"/>
  <c r="AI20" i="10"/>
  <c r="AA20" i="10"/>
  <c r="S20" i="10"/>
  <c r="K20" i="10"/>
  <c r="F20" i="10"/>
  <c r="BN20" i="10"/>
  <c r="BF20" i="10"/>
  <c r="AX20" i="10"/>
  <c r="AP20" i="10"/>
  <c r="AH20" i="10"/>
  <c r="Z20" i="10"/>
  <c r="R20" i="10"/>
  <c r="J20" i="10"/>
  <c r="BU20" i="10"/>
  <c r="BM20" i="10"/>
  <c r="BE20" i="10"/>
  <c r="AW20" i="10"/>
  <c r="AO20" i="10"/>
  <c r="AG20" i="10"/>
  <c r="Y20" i="10"/>
  <c r="Q20" i="10"/>
  <c r="I20" i="10"/>
  <c r="BT20" i="10"/>
  <c r="BL20" i="10"/>
  <c r="BD20" i="10"/>
  <c r="AV20" i="10"/>
  <c r="AN20" i="10"/>
  <c r="AF20" i="10"/>
  <c r="X20" i="10"/>
  <c r="P20" i="10"/>
  <c r="H20" i="10"/>
  <c r="BS20" i="10"/>
  <c r="BK20" i="10"/>
  <c r="BC20" i="10"/>
  <c r="AU20" i="10"/>
  <c r="AM20" i="10"/>
  <c r="AE20" i="10"/>
  <c r="W20" i="10"/>
  <c r="O20" i="10"/>
  <c r="G20" i="10"/>
  <c r="BR20" i="10"/>
  <c r="BJ20" i="10"/>
  <c r="BB20" i="10"/>
  <c r="AT20" i="10"/>
  <c r="AL20" i="10"/>
  <c r="AD20" i="10"/>
  <c r="V20" i="10"/>
  <c r="N20" i="10"/>
  <c r="BQ20" i="10"/>
  <c r="BI20" i="10"/>
  <c r="BA20" i="10"/>
  <c r="AS20" i="10"/>
  <c r="AK20" i="10"/>
  <c r="AC20" i="10"/>
  <c r="U20" i="10"/>
  <c r="C22" i="14"/>
  <c r="C25" i="14" l="1"/>
  <c r="C26" i="14"/>
  <c r="C24" i="14"/>
  <c r="C11" i="14" l="1"/>
  <c r="C10" i="14"/>
  <c r="C15" i="14"/>
  <c r="C23" i="14" l="1"/>
  <c r="C21" i="14"/>
  <c r="C20" i="14"/>
  <c r="C19" i="14"/>
  <c r="C18" i="14"/>
  <c r="C17" i="14"/>
  <c r="C16" i="14"/>
  <c r="C14" i="14"/>
  <c r="C13" i="14"/>
  <c r="C12" i="14"/>
  <c r="E28" i="10"/>
  <c r="S28" i="10" s="1"/>
  <c r="E27" i="10"/>
  <c r="E26" i="10"/>
  <c r="AL26" i="10" s="1"/>
  <c r="E25" i="10"/>
  <c r="AN25" i="10" s="1"/>
  <c r="E24" i="10"/>
  <c r="BQ24" i="10" s="1"/>
  <c r="E22" i="10"/>
  <c r="Q22" i="10" s="1"/>
  <c r="E21" i="10"/>
  <c r="AK21" i="10" s="1"/>
  <c r="E19" i="10"/>
  <c r="AM19" i="10" s="1"/>
  <c r="E18" i="10"/>
  <c r="AZ18" i="10" s="1"/>
  <c r="E17" i="10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BL10" i="10" s="1"/>
  <c r="E9" i="10"/>
  <c r="E25" i="13"/>
  <c r="S25" i="13" s="1"/>
  <c r="E24" i="13"/>
  <c r="G24" i="13" s="1"/>
  <c r="E23" i="13"/>
  <c r="AH23" i="13" s="1"/>
  <c r="E22" i="13"/>
  <c r="AS22" i="13" s="1"/>
  <c r="E21" i="13"/>
  <c r="BK21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2" i="11"/>
  <c r="E19" i="11"/>
  <c r="E18" i="11"/>
  <c r="E17" i="11"/>
  <c r="E16" i="11"/>
  <c r="E15" i="11"/>
  <c r="E14" i="11"/>
  <c r="E13" i="11"/>
  <c r="E12" i="11"/>
  <c r="E11" i="11"/>
  <c r="E10" i="11"/>
  <c r="E9" i="11"/>
  <c r="E20" i="12"/>
  <c r="J20" i="12" s="1"/>
  <c r="E18" i="12"/>
  <c r="AC18" i="12" s="1"/>
  <c r="E17" i="12"/>
  <c r="BC17" i="12" s="1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T17" i="13"/>
  <c r="N9" i="10"/>
  <c r="V9" i="10"/>
  <c r="AD9" i="10"/>
  <c r="AY9" i="10"/>
  <c r="BC9" i="10"/>
  <c r="BJ9" i="10"/>
  <c r="BK9" i="10"/>
  <c r="BA10" i="10"/>
  <c r="Z11" i="10"/>
  <c r="AU11" i="10"/>
  <c r="H12" i="10"/>
  <c r="N12" i="10"/>
  <c r="O12" i="10"/>
  <c r="AG12" i="10"/>
  <c r="AH12" i="10"/>
  <c r="AO12" i="10"/>
  <c r="AP12" i="10"/>
  <c r="AX12" i="10"/>
  <c r="BF12" i="10"/>
  <c r="BI12" i="10"/>
  <c r="BU12" i="10"/>
  <c r="AX19" i="10"/>
  <c r="BB19" i="10"/>
  <c r="BU19" i="10"/>
  <c r="AC19" i="10"/>
  <c r="AJ19" i="10"/>
  <c r="F19" i="10"/>
  <c r="BN18" i="10"/>
  <c r="V17" i="10"/>
  <c r="W17" i="10"/>
  <c r="Z17" i="10"/>
  <c r="AD17" i="10"/>
  <c r="AP17" i="10"/>
  <c r="AT17" i="10"/>
  <c r="AU17" i="10"/>
  <c r="AX17" i="10"/>
  <c r="BJ17" i="10"/>
  <c r="BK17" i="10"/>
  <c r="BN17" i="10"/>
  <c r="BR17" i="10"/>
  <c r="BS17" i="10"/>
  <c r="F12" i="10"/>
  <c r="F11" i="10"/>
  <c r="AS17" i="12"/>
  <c r="BH16" i="12"/>
  <c r="BF16" i="12"/>
  <c r="BA10" i="12"/>
  <c r="I11" i="12"/>
  <c r="Q11" i="12"/>
  <c r="U11" i="12"/>
  <c r="AC11" i="12"/>
  <c r="AD11" i="12"/>
  <c r="AO11" i="12"/>
  <c r="AS11" i="12"/>
  <c r="AT11" i="12"/>
  <c r="BI11" i="12"/>
  <c r="BJ11" i="12"/>
  <c r="BQ11" i="12"/>
  <c r="BR11" i="12"/>
  <c r="BU11" i="12"/>
  <c r="CH11" i="12"/>
  <c r="F11" i="12"/>
  <c r="N14" i="12" l="1"/>
  <c r="AX10" i="12"/>
  <c r="G19" i="10"/>
  <c r="J10" i="12"/>
  <c r="N19" i="10"/>
  <c r="BH19" i="10"/>
  <c r="BB11" i="10"/>
  <c r="V19" i="10"/>
  <c r="AN19" i="10"/>
  <c r="AB19" i="10"/>
  <c r="AO19" i="10"/>
  <c r="V11" i="10"/>
  <c r="AQ18" i="12"/>
  <c r="O19" i="10"/>
  <c r="BM19" i="10"/>
  <c r="AQ10" i="10"/>
  <c r="AS10" i="12"/>
  <c r="AA17" i="12"/>
  <c r="AL18" i="10"/>
  <c r="AL19" i="10"/>
  <c r="X19" i="10"/>
  <c r="BT19" i="10"/>
  <c r="BA19" i="10"/>
  <c r="AQ11" i="10"/>
  <c r="U11" i="10"/>
  <c r="AF10" i="10"/>
  <c r="BM11" i="12"/>
  <c r="AL11" i="12"/>
  <c r="CG10" i="12"/>
  <c r="AP10" i="12"/>
  <c r="CH18" i="12"/>
  <c r="W18" i="10"/>
  <c r="AK19" i="10"/>
  <c r="W19" i="10"/>
  <c r="BR19" i="10"/>
  <c r="AZ19" i="10"/>
  <c r="BM12" i="10"/>
  <c r="AK12" i="10"/>
  <c r="BU11" i="10"/>
  <c r="AP11" i="10"/>
  <c r="K11" i="10"/>
  <c r="U10" i="10"/>
  <c r="CD10" i="12"/>
  <c r="BL18" i="12"/>
  <c r="BK11" i="10"/>
  <c r="K10" i="10"/>
  <c r="U10" i="12"/>
  <c r="BH18" i="12"/>
  <c r="AF19" i="10"/>
  <c r="AW19" i="10"/>
  <c r="BJ11" i="10"/>
  <c r="I11" i="10"/>
  <c r="W19" i="13"/>
  <c r="CG11" i="12"/>
  <c r="BA11" i="12"/>
  <c r="Y11" i="12"/>
  <c r="BV10" i="12"/>
  <c r="R10" i="12"/>
  <c r="BO17" i="12"/>
  <c r="BB18" i="12"/>
  <c r="L19" i="10"/>
  <c r="AE19" i="10"/>
  <c r="T19" i="10"/>
  <c r="BJ19" i="10"/>
  <c r="AR19" i="10"/>
  <c r="BE12" i="10"/>
  <c r="AC12" i="10"/>
  <c r="BI11" i="10"/>
  <c r="AD11" i="10"/>
  <c r="G11" i="10"/>
  <c r="M21" i="13"/>
  <c r="AL17" i="12"/>
  <c r="Z10" i="12"/>
  <c r="W17" i="12"/>
  <c r="AO11" i="10"/>
  <c r="J11" i="10"/>
  <c r="BY10" i="12"/>
  <c r="BZ17" i="12"/>
  <c r="M19" i="10"/>
  <c r="U19" i="10"/>
  <c r="BL19" i="10"/>
  <c r="AM11" i="10"/>
  <c r="CC11" i="12"/>
  <c r="AW11" i="12"/>
  <c r="V11" i="12"/>
  <c r="BF10" i="12"/>
  <c r="M10" i="12"/>
  <c r="AX18" i="12"/>
  <c r="K19" i="10"/>
  <c r="AD19" i="10"/>
  <c r="P19" i="10"/>
  <c r="BI19" i="10"/>
  <c r="AP19" i="10"/>
  <c r="BA12" i="10"/>
  <c r="S12" i="10"/>
  <c r="BF11" i="10"/>
  <c r="AC11" i="10"/>
  <c r="AP21" i="13"/>
  <c r="M14" i="12"/>
  <c r="AV21" i="13"/>
  <c r="BT21" i="13"/>
  <c r="T12" i="13"/>
  <c r="CA9" i="12"/>
  <c r="AB9" i="12"/>
  <c r="P9" i="12"/>
  <c r="BP9" i="12"/>
  <c r="AW9" i="12"/>
  <c r="BD9" i="12"/>
  <c r="BR20" i="12"/>
  <c r="Y20" i="12"/>
  <c r="BO20" i="12"/>
  <c r="R20" i="12"/>
  <c r="BW20" i="12"/>
  <c r="BI20" i="12"/>
  <c r="CD20" i="12"/>
  <c r="BC20" i="12"/>
  <c r="AO20" i="12"/>
  <c r="AG20" i="12"/>
  <c r="AA20" i="12"/>
  <c r="AM20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7" i="10"/>
  <c r="AR27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20" i="12"/>
  <c r="K20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1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20" i="12"/>
  <c r="AT20" i="12"/>
  <c r="I20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1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20" i="12"/>
  <c r="BN20" i="12"/>
  <c r="AY20" i="12"/>
  <c r="AL20" i="12"/>
  <c r="W20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1" i="13"/>
  <c r="BB21" i="13"/>
  <c r="CE11" i="12"/>
  <c r="BW11" i="12"/>
  <c r="BO11" i="12"/>
  <c r="BG11" i="12"/>
  <c r="AY11" i="12"/>
  <c r="AQ11" i="12"/>
  <c r="AI11" i="12"/>
  <c r="AA11" i="12"/>
  <c r="S11" i="12"/>
  <c r="K11" i="12"/>
  <c r="BZ20" i="12"/>
  <c r="BM20" i="12"/>
  <c r="AX20" i="12"/>
  <c r="AI20" i="12"/>
  <c r="V20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1" i="13"/>
  <c r="BH21" i="13"/>
  <c r="CD11" i="12"/>
  <c r="BV11" i="12"/>
  <c r="BN11" i="12"/>
  <c r="BF11" i="12"/>
  <c r="AX11" i="12"/>
  <c r="AP11" i="12"/>
  <c r="AH11" i="12"/>
  <c r="Z11" i="12"/>
  <c r="R11" i="12"/>
  <c r="J11" i="12"/>
  <c r="BY20" i="12"/>
  <c r="BJ20" i="12"/>
  <c r="AW20" i="12"/>
  <c r="AH20" i="12"/>
  <c r="S20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1" i="13"/>
  <c r="BN21" i="13"/>
  <c r="CB11" i="12"/>
  <c r="BT11" i="12"/>
  <c r="BL11" i="12"/>
  <c r="BD11" i="12"/>
  <c r="AV11" i="12"/>
  <c r="AN11" i="12"/>
  <c r="AF11" i="12"/>
  <c r="X11" i="12"/>
  <c r="P11" i="12"/>
  <c r="H11" i="12"/>
  <c r="J16" i="12"/>
  <c r="CI20" i="12"/>
  <c r="BU20" i="12"/>
  <c r="BG20" i="12"/>
  <c r="AS20" i="12"/>
  <c r="AD20" i="12"/>
  <c r="Q20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1" i="13"/>
  <c r="CI11" i="12"/>
  <c r="CA11" i="12"/>
  <c r="BS11" i="12"/>
  <c r="BK11" i="12"/>
  <c r="BC11" i="12"/>
  <c r="AU11" i="12"/>
  <c r="AM11" i="12"/>
  <c r="AE11" i="12"/>
  <c r="W11" i="12"/>
  <c r="O11" i="12"/>
  <c r="L16" i="12"/>
  <c r="CH20" i="12"/>
  <c r="BS20" i="12"/>
  <c r="BE20" i="12"/>
  <c r="AQ20" i="12"/>
  <c r="AC20" i="12"/>
  <c r="M20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1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7" i="10"/>
  <c r="AD25" i="10"/>
  <c r="BD22" i="10"/>
  <c r="AZ15" i="12"/>
  <c r="AL15" i="12"/>
  <c r="Y15" i="10"/>
  <c r="Q15" i="13"/>
  <c r="AI15" i="12"/>
  <c r="U15" i="10"/>
  <c r="AT15" i="12"/>
  <c r="P26" i="10"/>
  <c r="AT26" i="10"/>
  <c r="AN26" i="10"/>
  <c r="N26" i="10"/>
  <c r="AV26" i="10"/>
  <c r="T26" i="10"/>
  <c r="AF26" i="10"/>
  <c r="R26" i="10"/>
  <c r="AJ26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1" i="10"/>
  <c r="G21" i="10"/>
  <c r="AB21" i="10"/>
  <c r="X26" i="10"/>
  <c r="AD26" i="10"/>
  <c r="AH26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2" i="10"/>
  <c r="Z26" i="10"/>
  <c r="AP26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6" i="10"/>
  <c r="AR26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6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4" i="10"/>
  <c r="AP25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4" i="10"/>
  <c r="AB25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4" i="10"/>
  <c r="AF25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4" i="10"/>
  <c r="S14" i="12"/>
  <c r="G14" i="12"/>
  <c r="T16" i="12"/>
  <c r="AJ16" i="12"/>
  <c r="AZ16" i="12"/>
  <c r="BP16" i="12"/>
  <c r="CF16" i="12"/>
  <c r="J14" i="10"/>
  <c r="AC15" i="10"/>
  <c r="S15" i="10"/>
  <c r="AE24" i="10"/>
  <c r="AS25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4" i="10"/>
  <c r="AQ25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2" i="10"/>
  <c r="BL13" i="10"/>
  <c r="X13" i="10"/>
  <c r="BP13" i="13"/>
  <c r="AR13" i="13"/>
  <c r="T13" i="13"/>
  <c r="AL22" i="13"/>
  <c r="BG13" i="12"/>
  <c r="CD12" i="12"/>
  <c r="Z12" i="12"/>
  <c r="H14" i="10"/>
  <c r="J24" i="10"/>
  <c r="AK24" i="10"/>
  <c r="BN24" i="10"/>
  <c r="AV22" i="10"/>
  <c r="P22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2" i="13"/>
  <c r="AM22" i="13"/>
  <c r="AP22" i="13"/>
  <c r="T22" i="13"/>
  <c r="AR22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4" i="10"/>
  <c r="AM24" i="10"/>
  <c r="BT24" i="10"/>
  <c r="AR22" i="10"/>
  <c r="N25" i="10"/>
  <c r="AJ25" i="10"/>
  <c r="AO25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2" i="13"/>
  <c r="AW22" i="13"/>
  <c r="AO22" i="13"/>
  <c r="AJ22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4" i="10"/>
  <c r="AP24" i="10"/>
  <c r="BT22" i="10"/>
  <c r="AN22" i="10"/>
  <c r="P25" i="10"/>
  <c r="AL25" i="10"/>
  <c r="AM25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2" i="13"/>
  <c r="AV22" i="13"/>
  <c r="AN22" i="13"/>
  <c r="AQ12" i="12"/>
  <c r="T22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4" i="10"/>
  <c r="AV24" i="10"/>
  <c r="BP22" i="10"/>
  <c r="AJ22" i="10"/>
  <c r="T25" i="10"/>
  <c r="AW25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2" i="13"/>
  <c r="AD22" i="13"/>
  <c r="AU22" i="13"/>
  <c r="BO12" i="12"/>
  <c r="S12" i="12"/>
  <c r="BT13" i="10"/>
  <c r="AF13" i="10"/>
  <c r="AZ13" i="13"/>
  <c r="AB13" i="13"/>
  <c r="V22" i="13"/>
  <c r="AQ22" i="13"/>
  <c r="BW13" i="12"/>
  <c r="U13" i="12"/>
  <c r="AH12" i="12"/>
  <c r="CA13" i="12"/>
  <c r="BC13" i="12"/>
  <c r="Z13" i="12"/>
  <c r="CH12" i="12"/>
  <c r="BB12" i="12"/>
  <c r="AD12" i="12"/>
  <c r="N12" i="12"/>
  <c r="F14" i="10"/>
  <c r="S24" i="10"/>
  <c r="AY24" i="10"/>
  <c r="BL22" i="10"/>
  <c r="AF22" i="10"/>
  <c r="V25" i="10"/>
  <c r="AU25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2" i="13"/>
  <c r="AF22" i="13"/>
  <c r="AT22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4" i="10"/>
  <c r="Y24" i="10"/>
  <c r="BB24" i="10"/>
  <c r="BH22" i="10"/>
  <c r="AB22" i="10"/>
  <c r="X25" i="10"/>
  <c r="AT25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2" i="13"/>
  <c r="AH22" i="13"/>
  <c r="AB27" i="10"/>
  <c r="L27" i="10"/>
  <c r="BQ24" i="13"/>
  <c r="CG20" i="12"/>
  <c r="CA20" i="12"/>
  <c r="BV20" i="12"/>
  <c r="BQ20" i="12"/>
  <c r="BK20" i="12"/>
  <c r="BF20" i="12"/>
  <c r="BA20" i="12"/>
  <c r="AU20" i="12"/>
  <c r="AP20" i="12"/>
  <c r="AK20" i="12"/>
  <c r="AE20" i="12"/>
  <c r="Z20" i="12"/>
  <c r="U20" i="12"/>
  <c r="O20" i="12"/>
  <c r="G20" i="12"/>
  <c r="AX24" i="13"/>
  <c r="Z24" i="13"/>
  <c r="BT27" i="10"/>
  <c r="BD27" i="10"/>
  <c r="AN27" i="10"/>
  <c r="X27" i="10"/>
  <c r="H27" i="10"/>
  <c r="BF24" i="13"/>
  <c r="BP27" i="10"/>
  <c r="AZ27" i="10"/>
  <c r="AJ27" i="10"/>
  <c r="T27" i="10"/>
  <c r="BL27" i="10"/>
  <c r="AV27" i="10"/>
  <c r="AF27" i="10"/>
  <c r="P27" i="10"/>
  <c r="AO24" i="13"/>
  <c r="BS27" i="10"/>
  <c r="BO27" i="10"/>
  <c r="BK27" i="10"/>
  <c r="BG27" i="10"/>
  <c r="BC27" i="10"/>
  <c r="AY27" i="10"/>
  <c r="AU27" i="10"/>
  <c r="AQ27" i="10"/>
  <c r="AM27" i="10"/>
  <c r="AI27" i="10"/>
  <c r="AE27" i="10"/>
  <c r="AA27" i="10"/>
  <c r="W27" i="10"/>
  <c r="S27" i="10"/>
  <c r="O27" i="10"/>
  <c r="K27" i="10"/>
  <c r="G27" i="10"/>
  <c r="F27" i="10"/>
  <c r="BR27" i="10"/>
  <c r="BN27" i="10"/>
  <c r="BJ27" i="10"/>
  <c r="BF27" i="10"/>
  <c r="BB27" i="10"/>
  <c r="AX27" i="10"/>
  <c r="AT27" i="10"/>
  <c r="AP27" i="10"/>
  <c r="AL27" i="10"/>
  <c r="AH27" i="10"/>
  <c r="AD27" i="10"/>
  <c r="Z27" i="10"/>
  <c r="V27" i="10"/>
  <c r="R27" i="10"/>
  <c r="N27" i="10"/>
  <c r="J27" i="10"/>
  <c r="BU27" i="10"/>
  <c r="BQ27" i="10"/>
  <c r="BM27" i="10"/>
  <c r="BI27" i="10"/>
  <c r="BE27" i="10"/>
  <c r="BA27" i="10"/>
  <c r="AW27" i="10"/>
  <c r="AS27" i="10"/>
  <c r="AO27" i="10"/>
  <c r="AK27" i="10"/>
  <c r="AG27" i="10"/>
  <c r="AC27" i="10"/>
  <c r="Y27" i="10"/>
  <c r="U27" i="10"/>
  <c r="Q27" i="10"/>
  <c r="M27" i="10"/>
  <c r="BM19" i="13"/>
  <c r="AZ19" i="13"/>
  <c r="BU24" i="13"/>
  <c r="BK24" i="13"/>
  <c r="BC24" i="13"/>
  <c r="AS24" i="13"/>
  <c r="AG24" i="13"/>
  <c r="U24" i="13"/>
  <c r="BS24" i="13"/>
  <c r="BJ24" i="13"/>
  <c r="AY24" i="13"/>
  <c r="AP24" i="13"/>
  <c r="AF24" i="13"/>
  <c r="BN24" i="13"/>
  <c r="BE24" i="13"/>
  <c r="AU24" i="13"/>
  <c r="AJ24" i="13"/>
  <c r="Y24" i="13"/>
  <c r="F24" i="13"/>
  <c r="BO24" i="13"/>
  <c r="BI24" i="13"/>
  <c r="BA24" i="13"/>
  <c r="AT24" i="13"/>
  <c r="AL24" i="13"/>
  <c r="AB24" i="13"/>
  <c r="T24" i="13"/>
  <c r="AW19" i="13"/>
  <c r="AK19" i="13"/>
  <c r="BL19" i="13"/>
  <c r="AJ19" i="13"/>
  <c r="BS22" i="10"/>
  <c r="BO22" i="10"/>
  <c r="BK22" i="10"/>
  <c r="BG22" i="10"/>
  <c r="BC22" i="10"/>
  <c r="AY22" i="10"/>
  <c r="AU22" i="10"/>
  <c r="AQ22" i="10"/>
  <c r="AM22" i="10"/>
  <c r="AI22" i="10"/>
  <c r="AE22" i="10"/>
  <c r="AA22" i="10"/>
  <c r="W22" i="10"/>
  <c r="S22" i="10"/>
  <c r="O22" i="10"/>
  <c r="N22" i="10"/>
  <c r="BR22" i="10"/>
  <c r="BN22" i="10"/>
  <c r="BJ22" i="10"/>
  <c r="BF22" i="10"/>
  <c r="BB22" i="10"/>
  <c r="AX22" i="10"/>
  <c r="AT22" i="10"/>
  <c r="AP22" i="10"/>
  <c r="AL22" i="10"/>
  <c r="AH22" i="10"/>
  <c r="AD22" i="10"/>
  <c r="Z22" i="10"/>
  <c r="V22" i="10"/>
  <c r="R22" i="10"/>
  <c r="BU22" i="10"/>
  <c r="BQ22" i="10"/>
  <c r="BM22" i="10"/>
  <c r="BI22" i="10"/>
  <c r="BE22" i="10"/>
  <c r="BA22" i="10"/>
  <c r="AW22" i="10"/>
  <c r="AS22" i="10"/>
  <c r="AO22" i="10"/>
  <c r="AK22" i="10"/>
  <c r="AG22" i="10"/>
  <c r="AC22" i="10"/>
  <c r="Y22" i="10"/>
  <c r="U22" i="10"/>
  <c r="BU19" i="13"/>
  <c r="BG19" i="13"/>
  <c r="AR19" i="13"/>
  <c r="AE19" i="13"/>
  <c r="P19" i="13"/>
  <c r="BS19" i="13"/>
  <c r="BE19" i="13"/>
  <c r="AQ19" i="13"/>
  <c r="AB19" i="13"/>
  <c r="O19" i="13"/>
  <c r="U19" i="13"/>
  <c r="BR24" i="13"/>
  <c r="BM24" i="13"/>
  <c r="BG24" i="13"/>
  <c r="BB24" i="13"/>
  <c r="AW24" i="13"/>
  <c r="AQ24" i="13"/>
  <c r="AK24" i="13"/>
  <c r="AD24" i="13"/>
  <c r="V24" i="13"/>
  <c r="J24" i="13"/>
  <c r="P24" i="13"/>
  <c r="BT24" i="13"/>
  <c r="BP24" i="13"/>
  <c r="BL24" i="13"/>
  <c r="BH24" i="13"/>
  <c r="BD24" i="13"/>
  <c r="AZ24" i="13"/>
  <c r="AV24" i="13"/>
  <c r="AR24" i="13"/>
  <c r="AN24" i="13"/>
  <c r="AH24" i="13"/>
  <c r="AC24" i="13"/>
  <c r="X24" i="13"/>
  <c r="R24" i="13"/>
  <c r="M24" i="13"/>
  <c r="H24" i="13"/>
  <c r="Q24" i="13"/>
  <c r="L24" i="13"/>
  <c r="N24" i="13"/>
  <c r="I24" i="13"/>
  <c r="J21" i="10"/>
  <c r="V21" i="10"/>
  <c r="F21" i="10"/>
  <c r="H21" i="10"/>
  <c r="Y21" i="10"/>
  <c r="K21" i="10"/>
  <c r="P21" i="10"/>
  <c r="AH21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4" i="10"/>
  <c r="H24" i="10"/>
  <c r="V24" i="10"/>
  <c r="AH24" i="10"/>
  <c r="AS24" i="10"/>
  <c r="BE24" i="10"/>
  <c r="L21" i="13"/>
  <c r="H21" i="13"/>
  <c r="V21" i="13"/>
  <c r="AH21" i="13"/>
  <c r="AS21" i="13"/>
  <c r="BE21" i="13"/>
  <c r="BQ21" i="13"/>
  <c r="F21" i="13"/>
  <c r="J21" i="13"/>
  <c r="P21" i="13"/>
  <c r="AB21" i="13"/>
  <c r="AM21" i="13"/>
  <c r="AY21" i="13"/>
  <c r="BS19" i="10"/>
  <c r="BO19" i="10"/>
  <c r="BK19" i="10"/>
  <c r="BG19" i="10"/>
  <c r="BC19" i="10"/>
  <c r="AY19" i="10"/>
  <c r="AU19" i="10"/>
  <c r="AQ19" i="10"/>
  <c r="AM24" i="13"/>
  <c r="AI24" i="13"/>
  <c r="AE24" i="13"/>
  <c r="AA24" i="13"/>
  <c r="W24" i="13"/>
  <c r="S24" i="13"/>
  <c r="O24" i="13"/>
  <c r="K24" i="13"/>
  <c r="F20" i="12"/>
  <c r="CF20" i="12"/>
  <c r="CB20" i="12"/>
  <c r="BX20" i="12"/>
  <c r="BT20" i="12"/>
  <c r="BP20" i="12"/>
  <c r="BL20" i="12"/>
  <c r="BH20" i="12"/>
  <c r="BD20" i="12"/>
  <c r="AZ20" i="12"/>
  <c r="AV20" i="12"/>
  <c r="AR20" i="12"/>
  <c r="AN20" i="12"/>
  <c r="AJ20" i="12"/>
  <c r="AF20" i="12"/>
  <c r="AB20" i="12"/>
  <c r="X20" i="12"/>
  <c r="T20" i="12"/>
  <c r="P20" i="12"/>
  <c r="L20" i="12"/>
  <c r="H20" i="12"/>
  <c r="N20" i="12"/>
  <c r="M21" i="10"/>
  <c r="I21" i="10"/>
  <c r="S21" i="10"/>
  <c r="AE21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3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5" i="10"/>
  <c r="Z25" i="10"/>
  <c r="AH25" i="10"/>
  <c r="AV25" i="10"/>
  <c r="AR25" i="10"/>
  <c r="S23" i="13"/>
  <c r="AL23" i="13"/>
  <c r="AC23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M21" i="12" l="1"/>
  <c r="CI21" i="12"/>
  <c r="G27" i="13"/>
  <c r="G28" i="13" s="1"/>
  <c r="BG22" i="12"/>
  <c r="BG23" i="12" s="1"/>
  <c r="BG21" i="12"/>
  <c r="BI22" i="12"/>
  <c r="BI23" i="12" s="1"/>
  <c r="K22" i="12"/>
  <c r="K23" i="12" s="1"/>
  <c r="AZ22" i="12"/>
  <c r="AZ23" i="12" s="1"/>
  <c r="BT29" i="10"/>
  <c r="BJ21" i="12"/>
  <c r="K21" i="12"/>
  <c r="AW22" i="12"/>
  <c r="AW23" i="12" s="1"/>
  <c r="G21" i="12"/>
  <c r="I29" i="10"/>
  <c r="AL21" i="12"/>
  <c r="CE21" i="12"/>
  <c r="BO29" i="10"/>
  <c r="CA22" i="12"/>
  <c r="CA23" i="12" s="1"/>
  <c r="BQ21" i="12"/>
  <c r="AT21" i="12"/>
  <c r="AA29" i="10"/>
  <c r="AQ21" i="12"/>
  <c r="G22" i="12"/>
  <c r="G23" i="12" s="1"/>
  <c r="J30" i="10"/>
  <c r="J31" i="10" s="1"/>
  <c r="CC22" i="12"/>
  <c r="CC23" i="12" s="1"/>
  <c r="AB21" i="12"/>
  <c r="B17" i="15" s="1"/>
  <c r="AL22" i="12"/>
  <c r="AL23" i="12" s="1"/>
  <c r="H22" i="12"/>
  <c r="H23" i="12" s="1"/>
  <c r="CE22" i="12"/>
  <c r="CE23" i="12" s="1"/>
  <c r="AX22" i="12"/>
  <c r="AX23" i="12" s="1"/>
  <c r="AN22" i="12"/>
  <c r="AN23" i="12" s="1"/>
  <c r="BS22" i="12"/>
  <c r="BS23" i="12" s="1"/>
  <c r="AW21" i="12"/>
  <c r="BF21" i="12"/>
  <c r="CG21" i="12"/>
  <c r="BW21" i="12"/>
  <c r="AH21" i="12"/>
  <c r="M22" i="12"/>
  <c r="M23" i="12" s="1"/>
  <c r="AZ21" i="12"/>
  <c r="BJ22" i="12"/>
  <c r="BJ23" i="12" s="1"/>
  <c r="BV22" i="12"/>
  <c r="BV23" i="12" s="1"/>
  <c r="AF30" i="10"/>
  <c r="AF31" i="10" s="1"/>
  <c r="AS29" i="10"/>
  <c r="BM21" i="12"/>
  <c r="AE30" i="10"/>
  <c r="AE31" i="10" s="1"/>
  <c r="AF29" i="10"/>
  <c r="AU30" i="10"/>
  <c r="AU31" i="10" s="1"/>
  <c r="O30" i="10"/>
  <c r="O31" i="10" s="1"/>
  <c r="AM30" i="10"/>
  <c r="AM31" i="10" s="1"/>
  <c r="BI30" i="10"/>
  <c r="BI31" i="10" s="1"/>
  <c r="AQ22" i="12"/>
  <c r="AQ23" i="12" s="1"/>
  <c r="F30" i="10"/>
  <c r="F31" i="10" s="1"/>
  <c r="W21" i="12"/>
  <c r="BD21" i="12"/>
  <c r="AX21" i="12"/>
  <c r="AA22" i="12"/>
  <c r="AA23" i="12" s="1"/>
  <c r="Q21" i="12"/>
  <c r="BF22" i="12"/>
  <c r="BF23" i="12" s="1"/>
  <c r="CA21" i="12"/>
  <c r="BH22" i="12"/>
  <c r="BH23" i="12" s="1"/>
  <c r="BK21" i="12"/>
  <c r="BB21" i="12"/>
  <c r="B22" i="15" s="1"/>
  <c r="AG22" i="12"/>
  <c r="AG23" i="12" s="1"/>
  <c r="BS21" i="12"/>
  <c r="CI22" i="12"/>
  <c r="CI23" i="12" s="1"/>
  <c r="W22" i="12"/>
  <c r="W23" i="12" s="1"/>
  <c r="BI21" i="12"/>
  <c r="U21" i="12"/>
  <c r="BO21" i="12"/>
  <c r="AY21" i="12"/>
  <c r="I21" i="12"/>
  <c r="BP21" i="12"/>
  <c r="BV21" i="12"/>
  <c r="CH22" i="12"/>
  <c r="CH23" i="12" s="1"/>
  <c r="BL21" i="12"/>
  <c r="AI21" i="12"/>
  <c r="U26" i="13"/>
  <c r="X21" i="12"/>
  <c r="B16" i="15" s="1"/>
  <c r="O29" i="10"/>
  <c r="D16" i="6" s="1"/>
  <c r="CC21" i="12"/>
  <c r="P27" i="13"/>
  <c r="P28" i="13" s="1"/>
  <c r="V30" i="10"/>
  <c r="V31" i="10" s="1"/>
  <c r="BW22" i="12"/>
  <c r="BW23" i="12" s="1"/>
  <c r="Y21" i="12"/>
  <c r="BC22" i="12"/>
  <c r="BC23" i="12" s="1"/>
  <c r="H21" i="12"/>
  <c r="J21" i="12"/>
  <c r="AA21" i="12"/>
  <c r="G26" i="13"/>
  <c r="B12" i="6" s="1"/>
  <c r="AT22" i="12"/>
  <c r="AT23" i="12" s="1"/>
  <c r="CD22" i="12"/>
  <c r="CD23" i="12" s="1"/>
  <c r="V22" i="12"/>
  <c r="V23" i="12" s="1"/>
  <c r="S22" i="12"/>
  <c r="S23" i="12" s="1"/>
  <c r="X22" i="12"/>
  <c r="X23" i="12" s="1"/>
  <c r="AU22" i="12"/>
  <c r="AU23" i="12" s="1"/>
  <c r="AI22" i="12"/>
  <c r="AI23" i="12" s="1"/>
  <c r="BC21" i="12"/>
  <c r="BH29" i="10"/>
  <c r="BK30" i="10"/>
  <c r="BK31" i="10" s="1"/>
  <c r="J29" i="10"/>
  <c r="P29" i="10"/>
  <c r="D17" i="6" s="1"/>
  <c r="AR30" i="10"/>
  <c r="AR31" i="10" s="1"/>
  <c r="BR21" i="12"/>
  <c r="BZ22" i="12"/>
  <c r="BZ23" i="12" s="1"/>
  <c r="AP21" i="12"/>
  <c r="BN22" i="12"/>
  <c r="BN23" i="12" s="1"/>
  <c r="AR27" i="13"/>
  <c r="AR28" i="13" s="1"/>
  <c r="AH22" i="12"/>
  <c r="AH23" i="12" s="1"/>
  <c r="AJ27" i="13"/>
  <c r="AJ28" i="13" s="1"/>
  <c r="AC21" i="12"/>
  <c r="B18" i="15" s="1"/>
  <c r="J22" i="12"/>
  <c r="J23" i="12" s="1"/>
  <c r="CG22" i="12"/>
  <c r="CG23" i="12" s="1"/>
  <c r="BY22" i="12"/>
  <c r="BY23" i="12" s="1"/>
  <c r="BA30" i="10"/>
  <c r="BA31" i="10" s="1"/>
  <c r="BU22" i="12"/>
  <c r="BU23" i="12" s="1"/>
  <c r="BA22" i="12"/>
  <c r="BA23" i="12" s="1"/>
  <c r="AC29" i="10"/>
  <c r="BE22" i="12"/>
  <c r="BE23" i="12" s="1"/>
  <c r="AW29" i="10"/>
  <c r="V21" i="12"/>
  <c r="BU21" i="12"/>
  <c r="AP22" i="12"/>
  <c r="AP23" i="12" s="1"/>
  <c r="AC30" i="10"/>
  <c r="AC31" i="10" s="1"/>
  <c r="AK27" i="13"/>
  <c r="AK28" i="13" s="1"/>
  <c r="V29" i="10"/>
  <c r="BB30" i="10"/>
  <c r="BB31" i="10" s="1"/>
  <c r="BB22" i="12"/>
  <c r="BB23" i="12" s="1"/>
  <c r="AB29" i="10"/>
  <c r="AM21" i="12"/>
  <c r="AJ21" i="12"/>
  <c r="L29" i="10"/>
  <c r="D13" i="6" s="1"/>
  <c r="AO30" i="10"/>
  <c r="AO31" i="10" s="1"/>
  <c r="BU30" i="10"/>
  <c r="BU31" i="10" s="1"/>
  <c r="BR30" i="10"/>
  <c r="BR31" i="10" s="1"/>
  <c r="T29" i="10"/>
  <c r="AE21" i="12"/>
  <c r="N22" i="12"/>
  <c r="N23" i="12" s="1"/>
  <c r="AK21" i="12"/>
  <c r="AI30" i="10"/>
  <c r="AI31" i="10" s="1"/>
  <c r="P30" i="10"/>
  <c r="P31" i="10" s="1"/>
  <c r="R22" i="12"/>
  <c r="R23" i="12" s="1"/>
  <c r="F21" i="12"/>
  <c r="B11" i="15" s="1"/>
  <c r="AD29" i="10"/>
  <c r="AO21" i="12"/>
  <c r="AD22" i="12"/>
  <c r="AD23" i="12" s="1"/>
  <c r="T22" i="12"/>
  <c r="T23" i="12" s="1"/>
  <c r="Q30" i="10"/>
  <c r="Q31" i="10" s="1"/>
  <c r="O22" i="12"/>
  <c r="O23" i="12" s="1"/>
  <c r="AY22" i="12"/>
  <c r="AY23" i="12" s="1"/>
  <c r="BN21" i="12"/>
  <c r="BY21" i="12"/>
  <c r="BR22" i="12"/>
  <c r="BR23" i="12" s="1"/>
  <c r="BZ21" i="12"/>
  <c r="BK22" i="12"/>
  <c r="BK23" i="12" s="1"/>
  <c r="U22" i="12"/>
  <c r="U23" i="12" s="1"/>
  <c r="AS21" i="12"/>
  <c r="AJ29" i="10"/>
  <c r="BO30" i="10"/>
  <c r="BO31" i="10" s="1"/>
  <c r="L22" i="12"/>
  <c r="L23" i="12" s="1"/>
  <c r="BX21" i="12"/>
  <c r="I30" i="10"/>
  <c r="I31" i="10" s="1"/>
  <c r="AB30" i="10"/>
  <c r="AB31" i="10" s="1"/>
  <c r="CD21" i="12"/>
  <c r="BO22" i="12"/>
  <c r="BO23" i="12" s="1"/>
  <c r="S21" i="12"/>
  <c r="B12" i="15" s="1"/>
  <c r="Y22" i="12"/>
  <c r="Y23" i="12" s="1"/>
  <c r="BR29" i="10"/>
  <c r="AZ26" i="13"/>
  <c r="BA21" i="12"/>
  <c r="I22" i="12"/>
  <c r="I23" i="12" s="1"/>
  <c r="S29" i="10"/>
  <c r="D18" i="6" s="1"/>
  <c r="R21" i="12"/>
  <c r="CH21" i="12"/>
  <c r="O21" i="12"/>
  <c r="AK22" i="12"/>
  <c r="AK23" i="12" s="1"/>
  <c r="BK29" i="10"/>
  <c r="AH26" i="13"/>
  <c r="B22" i="6" s="1"/>
  <c r="BN26" i="13"/>
  <c r="W27" i="13"/>
  <c r="W28" i="13" s="1"/>
  <c r="BD29" i="10"/>
  <c r="BD26" i="13"/>
  <c r="BF26" i="13"/>
  <c r="AS26" i="13"/>
  <c r="AY30" i="10"/>
  <c r="AY31" i="10" s="1"/>
  <c r="M30" i="10"/>
  <c r="M31" i="10" s="1"/>
  <c r="AF22" i="12"/>
  <c r="AF23" i="12" s="1"/>
  <c r="H30" i="10"/>
  <c r="H31" i="10" s="1"/>
  <c r="BP27" i="13"/>
  <c r="BP28" i="13" s="1"/>
  <c r="Z21" i="12"/>
  <c r="F22" i="12"/>
  <c r="F23" i="12" s="1"/>
  <c r="AJ22" i="12"/>
  <c r="AJ23" i="12" s="1"/>
  <c r="AD21" i="12"/>
  <c r="AM22" i="12"/>
  <c r="AM23" i="12" s="1"/>
  <c r="AC22" i="12"/>
  <c r="AC23" i="12" s="1"/>
  <c r="AP26" i="13"/>
  <c r="B27" i="6" s="1"/>
  <c r="AO22" i="12"/>
  <c r="AO23" i="12" s="1"/>
  <c r="BQ27" i="13"/>
  <c r="BQ28" i="13" s="1"/>
  <c r="AT27" i="13"/>
  <c r="AT28" i="13" s="1"/>
  <c r="Y30" i="10"/>
  <c r="Y31" i="10" s="1"/>
  <c r="BE30" i="10"/>
  <c r="BE31" i="10" s="1"/>
  <c r="BT27" i="13"/>
  <c r="BT28" i="13" s="1"/>
  <c r="BU27" i="13"/>
  <c r="BU28" i="13" s="1"/>
  <c r="AR22" i="12"/>
  <c r="AR23" i="12" s="1"/>
  <c r="L27" i="13"/>
  <c r="L28" i="13" s="1"/>
  <c r="H29" i="10"/>
  <c r="H26" i="13"/>
  <c r="AV26" i="13"/>
  <c r="BM29" i="10"/>
  <c r="BS30" i="10"/>
  <c r="BS31" i="10" s="1"/>
  <c r="G30" i="10"/>
  <c r="G31" i="10" s="1"/>
  <c r="BE21" i="12"/>
  <c r="BH30" i="10"/>
  <c r="BH31" i="10" s="1"/>
  <c r="L30" i="10"/>
  <c r="L31" i="10" s="1"/>
  <c r="Q26" i="13"/>
  <c r="T21" i="12"/>
  <c r="CF21" i="12"/>
  <c r="BT30" i="10"/>
  <c r="BT31" i="10" s="1"/>
  <c r="Q22" i="12"/>
  <c r="Q23" i="12" s="1"/>
  <c r="N21" i="12"/>
  <c r="AV30" i="10"/>
  <c r="AV31" i="10" s="1"/>
  <c r="T30" i="10"/>
  <c r="T31" i="10" s="1"/>
  <c r="Q29" i="10"/>
  <c r="AE22" i="12"/>
  <c r="AE23" i="12" s="1"/>
  <c r="W30" i="10"/>
  <c r="W31" i="10" s="1"/>
  <c r="AU29" i="10"/>
  <c r="BB27" i="13"/>
  <c r="BB28" i="13" s="1"/>
  <c r="R26" i="13"/>
  <c r="BM22" i="12"/>
  <c r="BM23" i="12" s="1"/>
  <c r="BF27" i="13"/>
  <c r="BF28" i="13" s="1"/>
  <c r="M29" i="10"/>
  <c r="D14" i="6" s="1"/>
  <c r="AM27" i="13"/>
  <c r="AM28" i="13" s="1"/>
  <c r="AU27" i="13"/>
  <c r="AU28" i="13" s="1"/>
  <c r="AY29" i="10"/>
  <c r="D27" i="6" s="1"/>
  <c r="AK26" i="13"/>
  <c r="K26" i="13"/>
  <c r="BC26" i="13"/>
  <c r="BL27" i="13"/>
  <c r="BL28" i="13" s="1"/>
  <c r="BU26" i="13"/>
  <c r="AG30" i="10"/>
  <c r="AG31" i="10" s="1"/>
  <c r="BM30" i="10"/>
  <c r="BM31" i="10" s="1"/>
  <c r="AD30" i="10"/>
  <c r="AD31" i="10" s="1"/>
  <c r="BJ30" i="10"/>
  <c r="BJ31" i="10" s="1"/>
  <c r="W29" i="10"/>
  <c r="BC30" i="10"/>
  <c r="BC31" i="10" s="1"/>
  <c r="AV29" i="10"/>
  <c r="X30" i="10"/>
  <c r="X31" i="10" s="1"/>
  <c r="AW26" i="13"/>
  <c r="U30" i="10"/>
  <c r="U31" i="10" s="1"/>
  <c r="BA29" i="10"/>
  <c r="D28" i="6" s="1"/>
  <c r="BG30" i="10"/>
  <c r="BG31" i="10" s="1"/>
  <c r="T26" i="13"/>
  <c r="BJ27" i="13"/>
  <c r="BJ28" i="13" s="1"/>
  <c r="BN30" i="10"/>
  <c r="BN31" i="10" s="1"/>
  <c r="AA30" i="10"/>
  <c r="AA31" i="10" s="1"/>
  <c r="BL30" i="10"/>
  <c r="BL31" i="10" s="1"/>
  <c r="AN30" i="10"/>
  <c r="AN31" i="10" s="1"/>
  <c r="BQ22" i="12"/>
  <c r="BQ23" i="12" s="1"/>
  <c r="AJ30" i="10"/>
  <c r="AJ31" i="10" s="1"/>
  <c r="BD30" i="10"/>
  <c r="BD31" i="10" s="1"/>
  <c r="L26" i="13"/>
  <c r="B13" i="6" s="1"/>
  <c r="AE29" i="10"/>
  <c r="AG21" i="12"/>
  <c r="AS22" i="12"/>
  <c r="AS23" i="12" s="1"/>
  <c r="AN21" i="12"/>
  <c r="BT22" i="12"/>
  <c r="BT23" i="12" s="1"/>
  <c r="W26" i="13"/>
  <c r="P26" i="13"/>
  <c r="B17" i="6" s="1"/>
  <c r="BI29" i="10"/>
  <c r="AI29" i="10"/>
  <c r="J26" i="13"/>
  <c r="BM27" i="13"/>
  <c r="BM28" i="13" s="1"/>
  <c r="BE26" i="13"/>
  <c r="AT30" i="10"/>
  <c r="AT31" i="10" s="1"/>
  <c r="AM29" i="10"/>
  <c r="BS29" i="10"/>
  <c r="AZ29" i="10"/>
  <c r="AX27" i="13"/>
  <c r="AX28" i="13" s="1"/>
  <c r="P21" i="12"/>
  <c r="AV21" i="12"/>
  <c r="CB21" i="12"/>
  <c r="AK30" i="10"/>
  <c r="AK31" i="10" s="1"/>
  <c r="BQ30" i="10"/>
  <c r="BQ31" i="10" s="1"/>
  <c r="AQ29" i="10"/>
  <c r="AX29" i="10"/>
  <c r="D26" i="6" s="1"/>
  <c r="K29" i="10"/>
  <c r="AQ30" i="10"/>
  <c r="AQ31" i="10" s="1"/>
  <c r="AO27" i="13"/>
  <c r="AO28" i="13" s="1"/>
  <c r="BP30" i="10"/>
  <c r="BP31" i="10" s="1"/>
  <c r="AU21" i="12"/>
  <c r="BQ26" i="13"/>
  <c r="AL30" i="10"/>
  <c r="AL31" i="10" s="1"/>
  <c r="BB29" i="10"/>
  <c r="D30" i="6" s="1"/>
  <c r="CB22" i="12"/>
  <c r="CB23" i="12" s="1"/>
  <c r="BL29" i="10"/>
  <c r="BP26" i="13"/>
  <c r="Z22" i="12"/>
  <c r="Z23" i="12" s="1"/>
  <c r="AN29" i="10"/>
  <c r="D22" i="6" s="1"/>
  <c r="BP29" i="10"/>
  <c r="K30" i="10"/>
  <c r="K31" i="10" s="1"/>
  <c r="BT21" i="12"/>
  <c r="AR21" i="12"/>
  <c r="BM26" i="13"/>
  <c r="AO26" i="13"/>
  <c r="B26" i="6" s="1"/>
  <c r="BO26" i="13"/>
  <c r="F29" i="10"/>
  <c r="D11" i="6" s="1"/>
  <c r="AF27" i="13"/>
  <c r="AF28" i="13" s="1"/>
  <c r="Y29" i="10"/>
  <c r="D19" i="6" s="1"/>
  <c r="BS26" i="13"/>
  <c r="X29" i="10"/>
  <c r="G29" i="10"/>
  <c r="D12" i="6" s="1"/>
  <c r="BC29" i="10"/>
  <c r="BX22" i="12"/>
  <c r="BX23" i="12" s="1"/>
  <c r="BH21" i="12"/>
  <c r="AZ30" i="10"/>
  <c r="AZ31" i="10" s="1"/>
  <c r="H27" i="13"/>
  <c r="H28" i="13" s="1"/>
  <c r="AG26" i="13"/>
  <c r="AP30" i="10"/>
  <c r="AP31" i="10" s="1"/>
  <c r="BF29" i="10"/>
  <c r="N30" i="10"/>
  <c r="N31" i="10" s="1"/>
  <c r="AJ26" i="13"/>
  <c r="L21" i="12"/>
  <c r="AV27" i="13"/>
  <c r="AV28" i="13" s="1"/>
  <c r="J27" i="13"/>
  <c r="J28" i="13" s="1"/>
  <c r="BE27" i="13"/>
  <c r="BE28" i="13" s="1"/>
  <c r="AT29" i="10"/>
  <c r="BJ29" i="10"/>
  <c r="AB22" i="12"/>
  <c r="AB23" i="12" s="1"/>
  <c r="AV22" i="12"/>
  <c r="AV23" i="12" s="1"/>
  <c r="AX30" i="10"/>
  <c r="AX31" i="10" s="1"/>
  <c r="BN29" i="10"/>
  <c r="BL22" i="12"/>
  <c r="BL23" i="12" s="1"/>
  <c r="AF21" i="12"/>
  <c r="P22" i="12"/>
  <c r="P23" i="12" s="1"/>
  <c r="AW27" i="13"/>
  <c r="AW28" i="13" s="1"/>
  <c r="V27" i="13"/>
  <c r="V28" i="13" s="1"/>
  <c r="AZ27" i="13"/>
  <c r="AZ28" i="13" s="1"/>
  <c r="N26" i="13"/>
  <c r="B15" i="6" s="1"/>
  <c r="R29" i="10"/>
  <c r="T27" i="13"/>
  <c r="T28" i="13" s="1"/>
  <c r="R30" i="10"/>
  <c r="R31" i="10" s="1"/>
  <c r="Y27" i="13"/>
  <c r="Y28" i="13" s="1"/>
  <c r="BA27" i="13"/>
  <c r="BA28" i="13" s="1"/>
  <c r="AS30" i="10"/>
  <c r="AS31" i="10" s="1"/>
  <c r="BT26" i="13"/>
  <c r="BK26" i="13"/>
  <c r="U27" i="13"/>
  <c r="U28" i="13" s="1"/>
  <c r="AR26" i="13"/>
  <c r="CF22" i="12"/>
  <c r="CF23" i="12" s="1"/>
  <c r="R27" i="13"/>
  <c r="R28" i="13" s="1"/>
  <c r="BH27" i="13"/>
  <c r="BH28" i="13" s="1"/>
  <c r="AQ26" i="13"/>
  <c r="AE26" i="13"/>
  <c r="BD27" i="13"/>
  <c r="BD28" i="13" s="1"/>
  <c r="O27" i="13"/>
  <c r="O28" i="13" s="1"/>
  <c r="BG26" i="13"/>
  <c r="BP22" i="12"/>
  <c r="BP23" i="12" s="1"/>
  <c r="AN27" i="13"/>
  <c r="AN28" i="13" s="1"/>
  <c r="BI26" i="13"/>
  <c r="AB27" i="13"/>
  <c r="AB28" i="13" s="1"/>
  <c r="X26" i="13"/>
  <c r="B19" i="6" s="1"/>
  <c r="AP27" i="13"/>
  <c r="AP28" i="13" s="1"/>
  <c r="X27" i="13"/>
  <c r="X28" i="13" s="1"/>
  <c r="AO29" i="10"/>
  <c r="D23" i="6" s="1"/>
  <c r="BE29" i="10"/>
  <c r="BU29" i="10"/>
  <c r="AH30" i="10"/>
  <c r="AH31" i="10" s="1"/>
  <c r="BL26" i="13"/>
  <c r="BN27" i="13"/>
  <c r="BN28" i="13" s="1"/>
  <c r="BA26" i="13"/>
  <c r="B31" i="6" s="1"/>
  <c r="BH26" i="13"/>
  <c r="AL29" i="10"/>
  <c r="AG27" i="13"/>
  <c r="AG28" i="13" s="1"/>
  <c r="BG29" i="10"/>
  <c r="BF30" i="10"/>
  <c r="BF31" i="10" s="1"/>
  <c r="BO27" i="13"/>
  <c r="BO28" i="13" s="1"/>
  <c r="AS27" i="13"/>
  <c r="AS28" i="13" s="1"/>
  <c r="Z29" i="10"/>
  <c r="AG29" i="10"/>
  <c r="AW30" i="10"/>
  <c r="AW31" i="10" s="1"/>
  <c r="AB26" i="13"/>
  <c r="AF26" i="13"/>
  <c r="AP29" i="10"/>
  <c r="D25" i="6" s="1"/>
  <c r="AK29" i="10"/>
  <c r="BQ29" i="10"/>
  <c r="N29" i="10"/>
  <c r="D15" i="6" s="1"/>
  <c r="BK27" i="13"/>
  <c r="BK28" i="13" s="1"/>
  <c r="BB26" i="13"/>
  <c r="Z27" i="13"/>
  <c r="Z28" i="13" s="1"/>
  <c r="Q27" i="13"/>
  <c r="Q28" i="13" s="1"/>
  <c r="AY26" i="13"/>
  <c r="B30" i="6" s="1"/>
  <c r="AU26" i="13"/>
  <c r="K27" i="13"/>
  <c r="K28" i="13" s="1"/>
  <c r="I27" i="13"/>
  <c r="I28" i="13" s="1"/>
  <c r="S30" i="10"/>
  <c r="S31" i="10" s="1"/>
  <c r="Z26" i="13"/>
  <c r="AA27" i="13"/>
  <c r="AA28" i="13" s="1"/>
  <c r="I26" i="13"/>
  <c r="F26" i="13"/>
  <c r="B11" i="6" s="1"/>
  <c r="AN26" i="13"/>
  <c r="B25" i="6" s="1"/>
  <c r="BI27" i="13"/>
  <c r="BI28" i="13" s="1"/>
  <c r="S26" i="13"/>
  <c r="B18" i="6" s="1"/>
  <c r="Y26" i="13"/>
  <c r="B20" i="6" s="1"/>
  <c r="AH27" i="13"/>
  <c r="AH28" i="13" s="1"/>
  <c r="AX26" i="13"/>
  <c r="B29" i="6" s="1"/>
  <c r="O26" i="13"/>
  <c r="B16" i="6" s="1"/>
  <c r="AE27" i="13"/>
  <c r="AE28" i="13" s="1"/>
  <c r="AM26" i="13"/>
  <c r="BD22" i="12"/>
  <c r="BD23" i="12" s="1"/>
  <c r="BR26" i="13"/>
  <c r="AA26" i="13"/>
  <c r="AQ27" i="13"/>
  <c r="AQ28" i="13" s="1"/>
  <c r="BG27" i="13"/>
  <c r="BG28" i="13" s="1"/>
  <c r="BC27" i="13"/>
  <c r="BC28" i="13" s="1"/>
  <c r="BS27" i="13"/>
  <c r="BS28" i="13" s="1"/>
  <c r="AY27" i="13"/>
  <c r="AY28" i="13" s="1"/>
  <c r="AI26" i="13"/>
  <c r="S27" i="13"/>
  <c r="S28" i="13" s="1"/>
  <c r="Z30" i="10"/>
  <c r="Z31" i="10" s="1"/>
  <c r="BR27" i="13"/>
  <c r="BR28" i="13" s="1"/>
  <c r="M27" i="13"/>
  <c r="M28" i="13" s="1"/>
  <c r="U29" i="10"/>
  <c r="N27" i="13"/>
  <c r="N28" i="13" s="1"/>
  <c r="AT26" i="13"/>
  <c r="AL27" i="13"/>
  <c r="AL28" i="13" s="1"/>
  <c r="AD26" i="13"/>
  <c r="BJ26" i="13"/>
  <c r="AR29" i="10"/>
  <c r="AI27" i="13"/>
  <c r="AI28" i="13" s="1"/>
  <c r="AD27" i="13"/>
  <c r="AD28" i="13" s="1"/>
  <c r="AH29" i="10"/>
  <c r="AC26" i="13"/>
  <c r="B21" i="6" s="1"/>
  <c r="AC27" i="13"/>
  <c r="AC28" i="13" s="1"/>
  <c r="F27" i="13"/>
  <c r="F28" i="13" s="1"/>
  <c r="V26" i="13"/>
  <c r="AL26" i="13"/>
  <c r="M26" i="13"/>
  <c r="B14" i="6" s="1"/>
  <c r="CL21" i="12" l="1"/>
  <c r="CK21" i="12"/>
  <c r="BX29" i="10"/>
  <c r="BW29" i="10"/>
  <c r="BW26" i="13"/>
  <c r="BX26" i="13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BC22" i="11"/>
  <c r="BD22" i="11"/>
  <c r="BE22" i="11"/>
  <c r="BF22" i="11"/>
  <c r="BG22" i="11"/>
  <c r="BH22" i="11"/>
  <c r="BI22" i="11"/>
  <c r="BJ22" i="11"/>
  <c r="BK22" i="11"/>
  <c r="BL22" i="11"/>
  <c r="BM22" i="11"/>
  <c r="BN22" i="11"/>
  <c r="BO22" i="11"/>
  <c r="BP22" i="11"/>
  <c r="BQ22" i="11"/>
  <c r="BR22" i="11"/>
  <c r="BS22" i="11"/>
  <c r="BT22" i="11"/>
  <c r="BU22" i="11"/>
  <c r="BV22" i="11"/>
  <c r="BW22" i="11"/>
  <c r="BX22" i="11"/>
  <c r="BY22" i="11"/>
  <c r="BZ22" i="11"/>
  <c r="CA22" i="11"/>
  <c r="CB22" i="11"/>
  <c r="CC22" i="11"/>
  <c r="CD22" i="11"/>
  <c r="CE22" i="11"/>
  <c r="CF22" i="11"/>
  <c r="CG22" i="11"/>
  <c r="CH22" i="11"/>
  <c r="CI22" i="11"/>
  <c r="F22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F23" i="11" l="1"/>
  <c r="CM21" i="12"/>
  <c r="B24" i="15" s="1"/>
  <c r="BY29" i="10"/>
  <c r="D37" i="6" s="1"/>
  <c r="BY26" i="13"/>
  <c r="B37" i="6" s="1"/>
  <c r="N24" i="11"/>
  <c r="N25" i="11" s="1"/>
  <c r="AB24" i="11"/>
  <c r="AB25" i="11" s="1"/>
  <c r="BA24" i="11"/>
  <c r="BA25" i="11" s="1"/>
  <c r="I24" i="11"/>
  <c r="I25" i="11" s="1"/>
  <c r="AW24" i="11"/>
  <c r="AW25" i="11" s="1"/>
  <c r="AS24" i="11"/>
  <c r="AO24" i="11"/>
  <c r="AO25" i="11" s="1"/>
  <c r="AK24" i="11"/>
  <c r="AK25" i="11" s="1"/>
  <c r="Y24" i="11"/>
  <c r="Y25" i="11" s="1"/>
  <c r="O24" i="11"/>
  <c r="O25" i="11" s="1"/>
  <c r="J24" i="11"/>
  <c r="J25" i="11" s="1"/>
  <c r="AH24" i="11"/>
  <c r="AH25" i="11" s="1"/>
  <c r="R24" i="11"/>
  <c r="R25" i="11" s="1"/>
  <c r="CC23" i="11"/>
  <c r="CC24" i="11"/>
  <c r="BM23" i="11"/>
  <c r="BM24" i="11"/>
  <c r="AC23" i="11"/>
  <c r="D18" i="15" s="1"/>
  <c r="CF23" i="11"/>
  <c r="CF24" i="11"/>
  <c r="CB23" i="11"/>
  <c r="CB24" i="11"/>
  <c r="BX23" i="11"/>
  <c r="BX24" i="11"/>
  <c r="BT23" i="11"/>
  <c r="BT24" i="11"/>
  <c r="BP23" i="11"/>
  <c r="BP24" i="11"/>
  <c r="BL23" i="11"/>
  <c r="BL24" i="11"/>
  <c r="BH23" i="11"/>
  <c r="BH24" i="11"/>
  <c r="BD23" i="11"/>
  <c r="BD24" i="11"/>
  <c r="AZ23" i="11"/>
  <c r="AV23" i="11"/>
  <c r="AR23" i="11"/>
  <c r="AJ23" i="11"/>
  <c r="AF24" i="11"/>
  <c r="AF23" i="11"/>
  <c r="AB23" i="11"/>
  <c r="D17" i="15" s="1"/>
  <c r="X23" i="11"/>
  <c r="D16" i="15" s="1"/>
  <c r="T23" i="11"/>
  <c r="P23" i="11"/>
  <c r="L23" i="11"/>
  <c r="H23" i="11"/>
  <c r="AJ24" i="11"/>
  <c r="AM24" i="11"/>
  <c r="AQ24" i="11"/>
  <c r="V24" i="11"/>
  <c r="CI23" i="11"/>
  <c r="CI24" i="11"/>
  <c r="CE23" i="11"/>
  <c r="CE24" i="11"/>
  <c r="CA23" i="11"/>
  <c r="CA24" i="11"/>
  <c r="BW23" i="11"/>
  <c r="BW24" i="11"/>
  <c r="BS23" i="11"/>
  <c r="BS24" i="11"/>
  <c r="BO23" i="11"/>
  <c r="BO24" i="11"/>
  <c r="BK23" i="11"/>
  <c r="BK24" i="11"/>
  <c r="BG23" i="11"/>
  <c r="BG24" i="11"/>
  <c r="BC23" i="11"/>
  <c r="BC24" i="11"/>
  <c r="AY23" i="11"/>
  <c r="AU23" i="11"/>
  <c r="AQ23" i="11"/>
  <c r="AM23" i="11"/>
  <c r="AI23" i="11"/>
  <c r="AE23" i="11"/>
  <c r="AA23" i="11"/>
  <c r="W23" i="11"/>
  <c r="S23" i="11"/>
  <c r="D12" i="15" s="1"/>
  <c r="O23" i="11"/>
  <c r="K23" i="11"/>
  <c r="G23" i="11"/>
  <c r="AV24" i="11"/>
  <c r="AY24" i="11"/>
  <c r="CH23" i="11"/>
  <c r="CH24" i="11"/>
  <c r="CD23" i="11"/>
  <c r="CD24" i="11"/>
  <c r="BZ23" i="11"/>
  <c r="BZ24" i="11"/>
  <c r="BV23" i="11"/>
  <c r="BV24" i="11"/>
  <c r="BR23" i="11"/>
  <c r="BR24" i="11"/>
  <c r="BN23" i="11"/>
  <c r="BN24" i="11"/>
  <c r="BJ23" i="11"/>
  <c r="BJ24" i="11"/>
  <c r="BF23" i="11"/>
  <c r="BF24" i="11"/>
  <c r="BB23" i="11"/>
  <c r="D22" i="15" s="1"/>
  <c r="BB24" i="11"/>
  <c r="AX23" i="11"/>
  <c r="AT23" i="11"/>
  <c r="AP23" i="11"/>
  <c r="AL23" i="11"/>
  <c r="AH23" i="11"/>
  <c r="AD23" i="11"/>
  <c r="Z23" i="11"/>
  <c r="V23" i="11"/>
  <c r="R23" i="11"/>
  <c r="N23" i="11"/>
  <c r="J23" i="11"/>
  <c r="X24" i="11"/>
  <c r="AC24" i="11"/>
  <c r="AN24" i="11"/>
  <c r="AP24" i="11"/>
  <c r="AR24" i="11"/>
  <c r="AU24" i="11"/>
  <c r="AZ24" i="11"/>
  <c r="D11" i="15"/>
  <c r="BU23" i="11"/>
  <c r="BU24" i="11"/>
  <c r="BI23" i="11"/>
  <c r="BI24" i="11"/>
  <c r="BE23" i="11"/>
  <c r="BE24" i="11"/>
  <c r="BA23" i="11"/>
  <c r="AS23" i="11"/>
  <c r="AO23" i="11"/>
  <c r="AK23" i="11"/>
  <c r="AG23" i="11"/>
  <c r="Y23" i="11"/>
  <c r="U23" i="11"/>
  <c r="Q23" i="11"/>
  <c r="M23" i="11"/>
  <c r="I23" i="11"/>
  <c r="AL24" i="11"/>
  <c r="AT24" i="11"/>
  <c r="AX24" i="11"/>
  <c r="CG23" i="11"/>
  <c r="CG24" i="11"/>
  <c r="BY23" i="11"/>
  <c r="BY24" i="11"/>
  <c r="BQ23" i="11"/>
  <c r="BQ24" i="11"/>
  <c r="AW23" i="11"/>
  <c r="AG24" i="11"/>
  <c r="AN23" i="11"/>
  <c r="AA24" i="11"/>
  <c r="W24" i="11"/>
  <c r="S24" i="11"/>
  <c r="G24" i="11"/>
  <c r="T24" i="11"/>
  <c r="K24" i="11"/>
  <c r="U24" i="11"/>
  <c r="Q24" i="11"/>
  <c r="M24" i="11"/>
  <c r="AE24" i="11"/>
  <c r="Z24" i="11"/>
  <c r="AD24" i="11"/>
  <c r="AI24" i="11"/>
  <c r="P24" i="11"/>
  <c r="L24" i="11"/>
  <c r="H24" i="11"/>
  <c r="F24" i="11"/>
  <c r="CL23" i="11" l="1"/>
  <c r="CK23" i="11"/>
  <c r="AS25" i="11"/>
  <c r="AD25" i="11"/>
  <c r="G25" i="11"/>
  <c r="AL25" i="11"/>
  <c r="U25" i="11"/>
  <c r="AE25" i="11"/>
  <c r="W25" i="11"/>
  <c r="AG25" i="11"/>
  <c r="AX25" i="11"/>
  <c r="AN25" i="11"/>
  <c r="BF25" i="11"/>
  <c r="BV25" i="11"/>
  <c r="BK25" i="11"/>
  <c r="AF25" i="11"/>
  <c r="BH25" i="11"/>
  <c r="CC25" i="11"/>
  <c r="F25" i="11"/>
  <c r="AI25" i="11"/>
  <c r="M25" i="11"/>
  <c r="T25" i="11"/>
  <c r="AA25" i="11"/>
  <c r="CG25" i="11"/>
  <c r="AT25" i="11"/>
  <c r="BU25" i="11"/>
  <c r="AU25" i="11"/>
  <c r="AC25" i="11"/>
  <c r="BB25" i="11"/>
  <c r="BR25" i="11"/>
  <c r="CH25" i="11"/>
  <c r="AV25" i="11"/>
  <c r="BG25" i="11"/>
  <c r="BW25" i="11"/>
  <c r="AJ25" i="11"/>
  <c r="BD25" i="11"/>
  <c r="BT25" i="11"/>
  <c r="BM25" i="11"/>
  <c r="BI25" i="11"/>
  <c r="AR25" i="11"/>
  <c r="X25" i="11"/>
  <c r="BN25" i="11"/>
  <c r="CD25" i="11"/>
  <c r="BC25" i="11"/>
  <c r="BS25" i="11"/>
  <c r="CI25" i="11"/>
  <c r="V25" i="11"/>
  <c r="BP25" i="11"/>
  <c r="CF25" i="11"/>
  <c r="H25" i="11"/>
  <c r="L25" i="11"/>
  <c r="BE25" i="11"/>
  <c r="AP25" i="11"/>
  <c r="BJ25" i="11"/>
  <c r="BZ25" i="11"/>
  <c r="BO25" i="11"/>
  <c r="CE25" i="11"/>
  <c r="AQ25" i="11"/>
  <c r="BL25" i="11"/>
  <c r="CB25" i="11"/>
  <c r="Q25" i="11"/>
  <c r="BY25" i="11"/>
  <c r="Z25" i="11"/>
  <c r="S25" i="11"/>
  <c r="BQ25" i="11"/>
  <c r="P25" i="11"/>
  <c r="K25" i="11"/>
  <c r="AZ25" i="11"/>
  <c r="AY25" i="11"/>
  <c r="CA25" i="11"/>
  <c r="AM25" i="11"/>
  <c r="BX25" i="11"/>
  <c r="CM23" i="11" l="1"/>
  <c r="D24" i="15" s="1"/>
</calcChain>
</file>

<file path=xl/sharedStrings.xml><?xml version="1.0" encoding="utf-8"?>
<sst xmlns="http://schemas.openxmlformats.org/spreadsheetml/2006/main" count="406" uniqueCount="197">
  <si>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</si>
  <si>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</si>
  <si>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</si>
  <si>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</si>
  <si>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</si>
  <si>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</si>
  <si>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</si>
  <si>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</si>
  <si>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</si>
  <si>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</si>
  <si>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</si>
  <si>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</si>
  <si>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</si>
  <si>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</si>
  <si>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</si>
  <si>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</si>
  <si>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</si>
  <si>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</si>
  <si>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</si>
  <si>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</si>
  <si>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</si>
  <si>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</si>
  <si>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</si>
  <si>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</si>
  <si>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</si>
  <si>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</si>
  <si>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</si>
  <si>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</si>
  <si>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</si>
  <si>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</si>
  <si>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</si>
  <si>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</si>
  <si>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</si>
  <si>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</si>
  <si>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</si>
  <si>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</si>
  <si>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</si>
  <si>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</si>
  <si>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</si>
  <si>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</si>
  <si>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</si>
  <si>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</si>
  <si>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</si>
  <si>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</si>
  <si>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</si>
  <si>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</si>
  <si>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</si>
  <si>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</si>
  <si>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</si>
  <si>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</si>
  <si>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</si>
  <si>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</si>
  <si>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</si>
  <si>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</si>
  <si>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</si>
  <si>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</si>
  <si>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</si>
  <si>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</si>
  <si>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</si>
  <si>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</si>
  <si>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</si>
  <si>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</si>
  <si>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</si>
  <si>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</si>
  <si>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</si>
  <si>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</si>
  <si>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стоимость</t>
  </si>
  <si>
    <t>МУЖЧИНЫ</t>
  </si>
  <si>
    <t>ЖЕНЩИНЫ</t>
  </si>
  <si>
    <t>76, 78, 82, 84, 88, 90, 94, 96</t>
  </si>
  <si>
    <t>41, 43, 47, 49, 53, 55, 59, 61</t>
  </si>
  <si>
    <t>42, 48, 54, 60</t>
  </si>
  <si>
    <t>51, 57, 63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</si>
  <si>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</si>
  <si>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</si>
  <si>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</si>
  <si>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</si>
  <si>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36, 38</t>
  </si>
  <si>
    <t>40, 42, 44, 46, 48, 50, 52, 54, 56, 58, 60, 62, 64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</si>
  <si>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</si>
  <si>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</si>
  <si>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</si>
  <si>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</si>
  <si>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</si>
  <si>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</si>
  <si>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</si>
  <si>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</si>
  <si>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</si>
  <si>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</si>
  <si>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</si>
  <si>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</si>
  <si>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</si>
  <si>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</si>
  <si>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</si>
  <si>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</si>
  <si>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</si>
  <si>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</si>
  <si>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</si>
  <si>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</si>
  <si>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</si>
  <si>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</si>
  <si>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</si>
  <si>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</si>
  <si>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</si>
  <si>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</si>
  <si>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</si>
  <si>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</si>
  <si>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</si>
  <si>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</si>
  <si>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</si>
  <si>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</si>
  <si>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</si>
  <si>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</si>
  <si>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</si>
  <si>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</si>
  <si>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</si>
  <si>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</si>
  <si>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</si>
  <si>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</si>
  <si>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</si>
  <si>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</si>
  <si>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</si>
  <si>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</si>
  <si>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</si>
  <si>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</si>
  <si>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</si>
  <si>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</si>
  <si>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</si>
  <si>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</si>
  <si>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</si>
  <si>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</si>
  <si>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</si>
  <si>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</si>
  <si>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</si>
  <si>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</si>
  <si>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</si>
  <si>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</si>
  <si>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</si>
  <si>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</si>
  <si>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</si>
  <si>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</si>
  <si>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</si>
  <si>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</si>
  <si>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</si>
  <si>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</si>
  <si>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</si>
  <si>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</si>
  <si>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</si>
  <si>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</si>
  <si>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</si>
  <si>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</si>
  <si>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</si>
  <si>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</si>
  <si>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</si>
  <si>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</si>
  <si>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</si>
  <si>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</si>
  <si>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</si>
  <si>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</si>
  <si>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</si>
  <si>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</si>
  <si>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</si>
  <si>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</si>
  <si>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</si>
  <si>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средний тариф по ДВ4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</si>
  <si>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</si>
  <si>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</si>
  <si>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</si>
  <si>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</si>
  <si>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</si>
  <si>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</si>
  <si>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</si>
  <si>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</si>
  <si>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</si>
  <si>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</si>
  <si>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</si>
  <si>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</si>
  <si>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</si>
  <si>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</si>
  <si>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врача-терапевта):</t>
  </si>
  <si>
    <t>Рентгенография легких</t>
  </si>
  <si>
    <t xml:space="preserve"> Компьютерная томография легких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</si>
  <si>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</si>
  <si>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A12.20.001</t>
  </si>
  <si>
    <t>Микроскопическое исследование влагалищных мазков</t>
  </si>
  <si>
    <t xml:space="preserve">A26.06.041.002
</t>
  </si>
  <si>
    <t>Определение суммарных антител классов M и G (anti-HCV IgG и anti-HCV IgM) к вирусу гепатита C (Hepatitis C virus) в крови</t>
  </si>
  <si>
    <t>67, 69, 73</t>
  </si>
  <si>
    <t>79, 81, 87, 91, 93, 97, 99</t>
  </si>
  <si>
    <t>77, 83, 89</t>
  </si>
  <si>
    <t>19, 21, 23, 27, 29, 31,33</t>
  </si>
  <si>
    <t>45, 55</t>
  </si>
  <si>
    <t>41, 43, 47, 49, 51, 53, 57, 59, 61, 63</t>
  </si>
  <si>
    <t>65, 75, 85, 95</t>
  </si>
  <si>
    <t>67, 69, 71, 73, 77, 79, 81, 83, 87, 89, 91, 93, 97, 99</t>
  </si>
  <si>
    <t>37, 39</t>
  </si>
  <si>
    <t>(в ред. ДС № 5 от 04.10.2024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</si>
</sst>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</numFmts>
  <fonts count="1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6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2" applyNumberFormat="0" applyAlignment="0" applyProtection="0"/>
    <xf numFmtId="0" fontId="56" fillId="50" borderId="52" applyNumberFormat="0" applyAlignment="0" applyProtection="0"/>
    <xf numFmtId="0" fontId="57" fillId="61" borderId="53" applyNumberFormat="0" applyAlignment="0" applyProtection="0"/>
    <xf numFmtId="0" fontId="58" fillId="61" borderId="54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5" applyNumberFormat="0" applyFill="0" applyAlignment="0" applyProtection="0"/>
    <xf numFmtId="0" fontId="64" fillId="0" borderId="56" applyNumberFormat="0" applyFill="0" applyAlignment="0" applyProtection="0"/>
    <xf numFmtId="0" fontId="65" fillId="0" borderId="55" applyNumberFormat="0" applyFill="0" applyAlignment="0" applyProtection="0"/>
    <xf numFmtId="0" fontId="66" fillId="0" borderId="57" applyNumberFormat="0" applyFill="0" applyAlignment="0" applyProtection="0"/>
    <xf numFmtId="0" fontId="67" fillId="0" borderId="58" applyNumberFormat="0" applyFill="0" applyAlignment="0" applyProtection="0"/>
    <xf numFmtId="0" fontId="68" fillId="0" borderId="59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2" applyNumberFormat="0" applyAlignment="0" applyProtection="0"/>
    <xf numFmtId="0" fontId="72" fillId="43" borderId="52" applyNumberFormat="0" applyAlignment="0" applyProtection="0"/>
    <xf numFmtId="0" fontId="73" fillId="0" borderId="60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1" applyNumberFormat="0" applyFont="0" applyAlignment="0" applyProtection="0"/>
    <xf numFmtId="0" fontId="75" fillId="45" borderId="61" applyNumberFormat="0" applyFont="0" applyAlignment="0" applyProtection="0"/>
    <xf numFmtId="0" fontId="58" fillId="36" borderId="62" applyNumberFormat="0" applyAlignment="0" applyProtection="0"/>
    <xf numFmtId="0" fontId="57" fillId="50" borderId="63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4" applyNumberFormat="0" applyFill="0" applyAlignment="0" applyProtection="0"/>
    <xf numFmtId="0" fontId="78" fillId="0" borderId="64" applyNumberFormat="0" applyFill="0" applyAlignment="0" applyProtection="0"/>
    <xf numFmtId="0" fontId="59" fillId="0" borderId="65">
      <protection locked="0"/>
    </xf>
    <xf numFmtId="0" fontId="78" fillId="0" borderId="66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5" applyNumberFormat="0" applyAlignment="0" applyProtection="0"/>
    <xf numFmtId="0" fontId="80" fillId="43" borderId="52" applyNumberFormat="0" applyAlignment="0" applyProtection="0"/>
    <xf numFmtId="0" fontId="80" fillId="43" borderId="52" applyNumberFormat="0" applyAlignment="0" applyProtection="0"/>
    <xf numFmtId="0" fontId="42" fillId="9" borderId="46" applyNumberFormat="0" applyAlignment="0" applyProtection="0"/>
    <xf numFmtId="0" fontId="81" fillId="44" borderId="63" applyNumberFormat="0" applyAlignment="0" applyProtection="0"/>
    <xf numFmtId="0" fontId="81" fillId="44" borderId="63" applyNumberFormat="0" applyAlignment="0" applyProtection="0"/>
    <xf numFmtId="0" fontId="43" fillId="9" borderId="45" applyNumberFormat="0" applyAlignment="0" applyProtection="0"/>
    <xf numFmtId="0" fontId="82" fillId="44" borderId="52" applyNumberFormat="0" applyAlignment="0" applyProtection="0"/>
    <xf numFmtId="0" fontId="82" fillId="44" borderId="52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2" applyNumberFormat="0" applyFill="0" applyAlignment="0" applyProtection="0"/>
    <xf numFmtId="0" fontId="85" fillId="0" borderId="67" applyNumberFormat="0" applyFill="0" applyAlignment="0" applyProtection="0"/>
    <xf numFmtId="0" fontId="85" fillId="0" borderId="67" applyNumberFormat="0" applyFill="0" applyAlignment="0" applyProtection="0"/>
    <xf numFmtId="0" fontId="36" fillId="0" borderId="43" applyNumberFormat="0" applyFill="0" applyAlignment="0" applyProtection="0"/>
    <xf numFmtId="0" fontId="86" fillId="0" borderId="57" applyNumberFormat="0" applyFill="0" applyAlignment="0" applyProtection="0"/>
    <xf numFmtId="0" fontId="86" fillId="0" borderId="57" applyNumberFormat="0" applyFill="0" applyAlignment="0" applyProtection="0"/>
    <xf numFmtId="0" fontId="37" fillId="0" borderId="44" applyNumberFormat="0" applyFill="0" applyAlignment="0" applyProtection="0"/>
    <xf numFmtId="0" fontId="87" fillId="0" borderId="68" applyNumberFormat="0" applyFill="0" applyAlignment="0" applyProtection="0"/>
    <xf numFmtId="0" fontId="87" fillId="0" borderId="68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50" applyNumberFormat="0" applyFill="0" applyAlignment="0" applyProtection="0"/>
    <xf numFmtId="0" fontId="88" fillId="0" borderId="69" applyNumberFormat="0" applyFill="0" applyAlignment="0" applyProtection="0"/>
    <xf numFmtId="0" fontId="88" fillId="0" borderId="69" applyNumberFormat="0" applyFill="0" applyAlignment="0" applyProtection="0"/>
    <xf numFmtId="0" fontId="45" fillId="10" borderId="48" applyNumberFormat="0" applyAlignment="0" applyProtection="0"/>
    <xf numFmtId="0" fontId="89" fillId="61" borderId="54" applyNumberFormat="0" applyAlignment="0" applyProtection="0"/>
    <xf numFmtId="0" fontId="89" fillId="61" borderId="54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7" applyNumberFormat="0" applyFill="0" applyAlignment="0" applyProtection="0"/>
    <xf numFmtId="0" fontId="102" fillId="0" borderId="60" applyNumberFormat="0" applyFill="0" applyAlignment="0" applyProtection="0"/>
    <xf numFmtId="0" fontId="102" fillId="0" borderId="60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9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2" borderId="14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9" fontId="13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168" fontId="2" fillId="0" borderId="23" xfId="0" applyNumberFormat="1" applyFont="1" applyBorder="1"/>
    <xf numFmtId="168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7" fillId="2" borderId="5" xfId="0" applyFont="1" applyFill="1" applyBorder="1" applyAlignment="1">
      <alignment vertical="center" wrapText="1"/>
    </xf>
    <xf numFmtId="0" fontId="9" fillId="2" borderId="4" xfId="0" applyFont="1" applyFill="1" applyBorder="1"/>
    <xf numFmtId="0" fontId="6" fillId="2" borderId="5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4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3" fillId="2" borderId="1" xfId="0" applyNumberFormat="1" applyFont="1" applyFill="1" applyBorder="1" applyAlignment="1">
      <alignment horizontal="right" vertical="center" wrapText="1"/>
    </xf>
    <xf numFmtId="168" fontId="13" fillId="0" borderId="31" xfId="0" applyNumberFormat="1" applyFont="1" applyBorder="1"/>
    <xf numFmtId="168" fontId="13" fillId="0" borderId="32" xfId="0" applyNumberFormat="1" applyFont="1" applyBorder="1"/>
    <xf numFmtId="0" fontId="12" fillId="0" borderId="30" xfId="0" applyFont="1" applyBorder="1" applyAlignment="1">
      <alignment horizontal="center"/>
    </xf>
    <xf numFmtId="169" fontId="9" fillId="2" borderId="0" xfId="0" applyNumberFormat="1" applyFont="1" applyFill="1"/>
    <xf numFmtId="2" fontId="9" fillId="2" borderId="0" xfId="0" applyNumberFormat="1" applyFont="1" applyFill="1"/>
    <xf numFmtId="168" fontId="4" fillId="0" borderId="0" xfId="0" applyNumberFormat="1" applyFont="1"/>
    <xf numFmtId="0" fontId="12" fillId="0" borderId="33" xfId="0" applyFont="1" applyBorder="1" applyAlignment="1">
      <alignment horizontal="center"/>
    </xf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2" fillId="0" borderId="3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8" fontId="13" fillId="0" borderId="37" xfId="0" applyNumberFormat="1" applyFont="1" applyBorder="1"/>
    <xf numFmtId="168" fontId="13" fillId="0" borderId="39" xfId="0" applyNumberFormat="1" applyFont="1" applyBorder="1"/>
    <xf numFmtId="0" fontId="12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169" fontId="18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169" fontId="106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7" fillId="4" borderId="0" xfId="0" applyFont="1" applyFill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68" fontId="7" fillId="4" borderId="0" xfId="0" applyNumberFormat="1" applyFont="1" applyFill="1"/>
    <xf numFmtId="0" fontId="18" fillId="0" borderId="2" xfId="0" applyFont="1" applyBorder="1" applyAlignment="1">
      <alignment vertical="center" wrapText="1"/>
    </xf>
    <xf numFmtId="0" fontId="107" fillId="3" borderId="3" xfId="0" applyFont="1" applyFill="1" applyBorder="1" applyAlignment="1">
      <alignment horizontal="center" vertical="center" wrapText="1"/>
    </xf>
    <xf numFmtId="168" fontId="107" fillId="2" borderId="2" xfId="0" applyNumberFormat="1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8" fillId="0" borderId="1" xfId="0" applyFont="1" applyBorder="1" applyAlignment="1">
      <alignment vertical="center" wrapText="1"/>
    </xf>
    <xf numFmtId="169" fontId="4" fillId="4" borderId="1" xfId="0" applyNumberFormat="1" applyFont="1" applyFill="1" applyBorder="1" applyAlignment="1">
      <alignment horizontal="right" vertical="center"/>
    </xf>
    <xf numFmtId="0" fontId="109" fillId="4" borderId="1" xfId="0" applyFont="1" applyFill="1" applyBorder="1" applyAlignment="1">
      <alignment horizontal="justify" vertical="center" wrapText="1"/>
    </xf>
    <xf numFmtId="169" fontId="110" fillId="3" borderId="3" xfId="0" applyNumberFormat="1" applyFont="1" applyFill="1" applyBorder="1" applyAlignment="1">
      <alignment horizontal="right" vertical="center" wrapText="1"/>
    </xf>
    <xf numFmtId="169" fontId="4" fillId="3" borderId="1" xfId="0" applyNumberFormat="1" applyFont="1" applyFill="1" applyBorder="1" applyAlignment="1">
      <alignment horizontal="right" vertical="center" wrapText="1"/>
    </xf>
    <xf numFmtId="169" fontId="110" fillId="2" borderId="1" xfId="0" applyNumberFormat="1" applyFont="1" applyFill="1" applyBorder="1" applyAlignment="1">
      <alignment horizontal="right" vertical="center" wrapText="1"/>
    </xf>
    <xf numFmtId="9" fontId="31" fillId="2" borderId="1" xfId="0" applyNumberFormat="1" applyFont="1" applyFill="1" applyBorder="1" applyAlignment="1">
      <alignment horizontal="justify" vertical="center" wrapText="1"/>
    </xf>
    <xf numFmtId="169" fontId="3" fillId="2" borderId="1" xfId="0" applyNumberFormat="1" applyFont="1" applyFill="1" applyBorder="1" applyAlignment="1">
      <alignment horizontal="right" vertical="center" wrapText="1"/>
    </xf>
    <xf numFmtId="169" fontId="18" fillId="2" borderId="0" xfId="0" applyNumberFormat="1" applyFont="1" applyFill="1"/>
    <xf numFmtId="2" fontId="18" fillId="2" borderId="0" xfId="0" applyNumberFormat="1" applyFont="1" applyFill="1"/>
    <xf numFmtId="0" fontId="110" fillId="2" borderId="1" xfId="0" applyFont="1" applyFill="1" applyBorder="1" applyAlignment="1">
      <alignment horizontal="right" vertical="center" wrapText="1"/>
    </xf>
    <xf numFmtId="168" fontId="110" fillId="2" borderId="1" xfId="0" applyNumberFormat="1" applyFont="1" applyFill="1" applyBorder="1" applyAlignment="1">
      <alignment horizontal="right" vertical="center" wrapText="1"/>
    </xf>
    <xf numFmtId="169" fontId="4" fillId="3" borderId="1" xfId="0" applyNumberFormat="1" applyFont="1" applyFill="1" applyBorder="1" applyAlignment="1">
      <alignment vertical="center" wrapText="1"/>
    </xf>
    <xf numFmtId="169" fontId="110" fillId="4" borderId="1" xfId="0" applyNumberFormat="1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right" vertical="center" wrapText="1"/>
    </xf>
    <xf numFmtId="168" fontId="110" fillId="0" borderId="32" xfId="0" applyNumberFormat="1" applyFont="1" applyBorder="1"/>
    <xf numFmtId="168" fontId="110" fillId="0" borderId="37" xfId="0" applyNumberFormat="1" applyFont="1" applyBorder="1"/>
    <xf numFmtId="0" fontId="4" fillId="0" borderId="30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168" fontId="13" fillId="0" borderId="71" xfId="0" applyNumberFormat="1" applyFont="1" applyBorder="1"/>
    <xf numFmtId="0" fontId="4" fillId="0" borderId="72" xfId="0" applyFont="1" applyBorder="1" applyAlignment="1">
      <alignment horizontal="center"/>
    </xf>
    <xf numFmtId="168" fontId="110" fillId="0" borderId="71" xfId="0" applyNumberFormat="1" applyFont="1" applyBorder="1"/>
    <xf numFmtId="0" fontId="4" fillId="0" borderId="70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168" fontId="110" fillId="0" borderId="39" xfId="0" applyNumberFormat="1" applyFont="1" applyBorder="1"/>
    <xf numFmtId="168" fontId="3" fillId="0" borderId="23" xfId="0" applyNumberFormat="1" applyFont="1" applyBorder="1"/>
    <xf numFmtId="0" fontId="4" fillId="0" borderId="20" xfId="0" applyFont="1" applyBorder="1" applyAlignment="1">
      <alignment horizontal="center" wrapText="1"/>
    </xf>
    <xf numFmtId="168" fontId="110" fillId="0" borderId="19" xfId="0" applyNumberFormat="1" applyFont="1" applyBorder="1"/>
    <xf numFmtId="0" fontId="4" fillId="0" borderId="73" xfId="0" applyFont="1" applyBorder="1" applyAlignment="1">
      <alignment horizontal="center" wrapText="1"/>
    </xf>
    <xf numFmtId="168" fontId="110" fillId="0" borderId="74" xfId="0" applyNumberFormat="1" applyFont="1" applyBorder="1"/>
    <xf numFmtId="0" fontId="18" fillId="0" borderId="0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2"/>
  <sheetViews>
    <sheetView tabSelected="1" view="pageBreakPreview" zoomScale="110" zoomScaleSheetLayoutView="110" workbookViewId="0">
      <selection activeCell="L6" sqref="L6"/>
    </sheetView>
  </sheetViews>
  <sheetFormatPr defaultRowHeight="15.75" x14ac:dyDescent="0.25"/>
  <cols>
    <col min="1" max="1" width="20.5703125" style="166" customWidth="1"/>
    <col min="2" max="2" width="66.140625" style="166" customWidth="1"/>
    <col min="3" max="3" width="15" style="166" customWidth="1"/>
    <col min="4" max="4" width="23.7109375" style="166" customWidth="1"/>
    <col min="5" max="5" width="9.140625" style="166"/>
    <col min="6" max="7" width="10.140625" style="166" customWidth="1"/>
    <col min="8" max="9" width="10.5703125" style="166" customWidth="1"/>
    <col min="10" max="16384" width="9.140625" style="166"/>
  </cols>
  <sheetData>
    <row r="1" spans="1:5" x14ac:dyDescent="0.25">
      <c r="B1" s="222" t="s">
        <v>4</v>
      </c>
      <c r="C1" s="222"/>
    </row>
    <row r="2" spans="1:5" ht="15.75" customHeight="1" x14ac:dyDescent="0.25">
      <c r="B2" s="224" t="s">
        <v>138</v>
      </c>
      <c r="C2" s="224"/>
    </row>
    <row r="3" spans="1:5" x14ac:dyDescent="0.25">
      <c r="B3" s="224"/>
      <c r="C3" s="224"/>
    </row>
    <row r="4" spans="1:5" x14ac:dyDescent="0.25">
      <c r="B4" s="228" t="s">
        <v>196</v>
      </c>
      <c r="C4" s="228"/>
    </row>
    <row r="6" spans="1:5" ht="62.25" customHeight="1" x14ac:dyDescent="0.25">
      <c r="A6" s="223" t="s">
        <v>134</v>
      </c>
      <c r="B6" s="223"/>
      <c r="C6" s="223"/>
    </row>
    <row r="7" spans="1:5" ht="12.75" customHeight="1" x14ac:dyDescent="0.25"/>
    <row r="8" spans="1:5" ht="30.75" customHeight="1" x14ac:dyDescent="0.25">
      <c r="A8" s="178" t="s">
        <v>45</v>
      </c>
      <c r="B8" s="178" t="s">
        <v>106</v>
      </c>
      <c r="C8" s="178" t="s">
        <v>107</v>
      </c>
    </row>
    <row r="9" spans="1:5" ht="15.75" customHeight="1" x14ac:dyDescent="0.25">
      <c r="A9" s="178">
        <v>1</v>
      </c>
      <c r="B9" s="178">
        <v>2</v>
      </c>
      <c r="C9" s="178">
        <v>3</v>
      </c>
    </row>
    <row r="10" spans="1:5" ht="51" customHeight="1" x14ac:dyDescent="0.25">
      <c r="A10" s="92" t="s">
        <v>55</v>
      </c>
      <c r="B10" s="92" t="s">
        <v>108</v>
      </c>
      <c r="C10" s="167">
        <v>0</v>
      </c>
    </row>
    <row r="11" spans="1:5" ht="30.75" customHeight="1" x14ac:dyDescent="0.25">
      <c r="A11" s="92" t="s">
        <v>44</v>
      </c>
      <c r="B11" s="92" t="s">
        <v>109</v>
      </c>
      <c r="C11" s="170">
        <v>139.5</v>
      </c>
      <c r="D11" s="171"/>
    </row>
    <row r="12" spans="1:5" ht="21.75" customHeight="1" x14ac:dyDescent="0.25">
      <c r="A12" s="92" t="s">
        <v>50</v>
      </c>
      <c r="B12" s="92" t="s">
        <v>110</v>
      </c>
      <c r="C12" s="170">
        <v>76.099999999999994</v>
      </c>
      <c r="D12" s="171"/>
    </row>
    <row r="13" spans="1:5" ht="21.75" customHeight="1" x14ac:dyDescent="0.25">
      <c r="A13" s="92" t="s">
        <v>91</v>
      </c>
      <c r="B13" s="92" t="s">
        <v>6</v>
      </c>
      <c r="C13" s="170">
        <v>230.9</v>
      </c>
      <c r="D13" s="171"/>
    </row>
    <row r="14" spans="1:5" ht="21.75" customHeight="1" x14ac:dyDescent="0.25">
      <c r="A14" s="92" t="s">
        <v>90</v>
      </c>
      <c r="B14" s="92" t="s">
        <v>7</v>
      </c>
      <c r="C14" s="170">
        <v>272.89999999999998</v>
      </c>
      <c r="D14" s="171"/>
    </row>
    <row r="15" spans="1:5" ht="33.75" customHeight="1" x14ac:dyDescent="0.25">
      <c r="A15" s="92" t="s">
        <v>92</v>
      </c>
      <c r="B15" s="92" t="s">
        <v>111</v>
      </c>
      <c r="C15" s="170">
        <v>255.3</v>
      </c>
      <c r="D15" s="171"/>
      <c r="E15" s="171"/>
    </row>
    <row r="16" spans="1:5" ht="26.25" customHeight="1" x14ac:dyDescent="0.25">
      <c r="A16" s="92" t="s">
        <v>93</v>
      </c>
      <c r="B16" s="92" t="s">
        <v>9</v>
      </c>
      <c r="C16" s="170">
        <v>255.3</v>
      </c>
      <c r="D16" s="171"/>
      <c r="E16" s="171"/>
    </row>
    <row r="17" spans="1:6" ht="26.25" customHeight="1" x14ac:dyDescent="0.25">
      <c r="A17" s="92" t="s">
        <v>52</v>
      </c>
      <c r="B17" s="92" t="s">
        <v>11</v>
      </c>
      <c r="C17" s="170">
        <v>316.39999999999998</v>
      </c>
    </row>
    <row r="18" spans="1:6" ht="26.25" customHeight="1" x14ac:dyDescent="0.25">
      <c r="A18" s="92" t="s">
        <v>176</v>
      </c>
      <c r="B18" s="92" t="s">
        <v>112</v>
      </c>
      <c r="C18" s="170">
        <v>871.3</v>
      </c>
    </row>
    <row r="19" spans="1:6" ht="26.25" customHeight="1" x14ac:dyDescent="0.25">
      <c r="A19" s="92" t="s">
        <v>177</v>
      </c>
      <c r="B19" s="92" t="s">
        <v>10</v>
      </c>
      <c r="C19" s="170">
        <v>869.1</v>
      </c>
      <c r="D19" s="171"/>
    </row>
    <row r="20" spans="1:6" ht="30" customHeight="1" x14ac:dyDescent="0.25">
      <c r="A20" s="92" t="s">
        <v>84</v>
      </c>
      <c r="B20" s="92" t="s">
        <v>17</v>
      </c>
      <c r="C20" s="170">
        <v>1700</v>
      </c>
    </row>
    <row r="21" spans="1:6" ht="28.5" customHeight="1" x14ac:dyDescent="0.25">
      <c r="A21" s="92" t="s">
        <v>183</v>
      </c>
      <c r="B21" s="92" t="s">
        <v>184</v>
      </c>
      <c r="C21" s="170">
        <f>319.8+312.6</f>
        <v>632.40000000000009</v>
      </c>
    </row>
    <row r="22" spans="1:6" ht="120.75" customHeight="1" x14ac:dyDescent="0.25">
      <c r="A22" s="91" t="s">
        <v>81</v>
      </c>
      <c r="B22" s="91" t="s">
        <v>182</v>
      </c>
      <c r="C22" s="170">
        <v>2600</v>
      </c>
    </row>
    <row r="23" spans="1:6" ht="26.25" customHeight="1" x14ac:dyDescent="0.25">
      <c r="A23" s="92" t="s">
        <v>53</v>
      </c>
      <c r="B23" s="92" t="s">
        <v>141</v>
      </c>
      <c r="C23" s="170">
        <v>972.1</v>
      </c>
    </row>
    <row r="24" spans="1:6" ht="36" customHeight="1" x14ac:dyDescent="0.25">
      <c r="A24" s="189" t="s">
        <v>185</v>
      </c>
      <c r="B24" s="189" t="s">
        <v>186</v>
      </c>
      <c r="C24" s="190">
        <v>537</v>
      </c>
    </row>
    <row r="25" spans="1:6" x14ac:dyDescent="0.25">
      <c r="A25" s="92" t="s">
        <v>48</v>
      </c>
      <c r="B25" s="92" t="s">
        <v>113</v>
      </c>
      <c r="C25" s="170">
        <v>620</v>
      </c>
    </row>
    <row r="26" spans="1:6" x14ac:dyDescent="0.25">
      <c r="A26" s="92" t="s">
        <v>47</v>
      </c>
      <c r="B26" s="92" t="s">
        <v>173</v>
      </c>
      <c r="C26" s="170">
        <v>849.1</v>
      </c>
    </row>
    <row r="27" spans="1:6" ht="30" x14ac:dyDescent="0.25">
      <c r="A27" s="92" t="s">
        <v>94</v>
      </c>
      <c r="B27" s="92" t="s">
        <v>142</v>
      </c>
      <c r="C27" s="170">
        <v>1989.2</v>
      </c>
      <c r="D27" s="171"/>
    </row>
    <row r="28" spans="1:6" ht="75" x14ac:dyDescent="0.25">
      <c r="A28" s="225" t="s">
        <v>56</v>
      </c>
      <c r="B28" s="92" t="s">
        <v>114</v>
      </c>
      <c r="C28" s="170">
        <v>2022.3000000000002</v>
      </c>
      <c r="E28" s="171"/>
      <c r="F28" s="171"/>
    </row>
    <row r="29" spans="1:6" ht="45" x14ac:dyDescent="0.25">
      <c r="A29" s="226"/>
      <c r="B29" s="172" t="s">
        <v>115</v>
      </c>
      <c r="C29" s="173">
        <v>441.9</v>
      </c>
    </row>
    <row r="30" spans="1:6" x14ac:dyDescent="0.25">
      <c r="A30" s="227"/>
      <c r="B30" s="172" t="s">
        <v>116</v>
      </c>
      <c r="C30" s="173">
        <v>1580.4</v>
      </c>
    </row>
    <row r="31" spans="1:6" x14ac:dyDescent="0.25">
      <c r="A31" s="92" t="s">
        <v>51</v>
      </c>
      <c r="B31" s="92" t="s">
        <v>117</v>
      </c>
      <c r="C31" s="170">
        <v>365.1</v>
      </c>
      <c r="D31" s="171"/>
    </row>
    <row r="32" spans="1:6" x14ac:dyDescent="0.25">
      <c r="A32" s="92" t="s">
        <v>102</v>
      </c>
      <c r="B32" s="92" t="s">
        <v>118</v>
      </c>
      <c r="C32" s="170">
        <v>3326.7</v>
      </c>
    </row>
    <row r="33" spans="1:3" ht="99.75" customHeight="1" x14ac:dyDescent="0.25">
      <c r="A33" s="92" t="s">
        <v>85</v>
      </c>
      <c r="B33" s="92" t="s">
        <v>119</v>
      </c>
      <c r="C33" s="170">
        <v>4000</v>
      </c>
    </row>
    <row r="34" spans="1:3" ht="159" customHeight="1" x14ac:dyDescent="0.25">
      <c r="A34" s="92" t="s">
        <v>49</v>
      </c>
      <c r="B34" s="92" t="s">
        <v>120</v>
      </c>
      <c r="C34" s="174">
        <v>2158.6</v>
      </c>
    </row>
    <row r="35" spans="1:3" ht="45" x14ac:dyDescent="0.25">
      <c r="A35" s="92" t="s">
        <v>103</v>
      </c>
      <c r="B35" s="92" t="s">
        <v>121</v>
      </c>
      <c r="C35" s="170">
        <v>3326.7</v>
      </c>
    </row>
    <row r="36" spans="1:3" ht="123.75" customHeight="1" x14ac:dyDescent="0.25">
      <c r="A36" s="92" t="s">
        <v>86</v>
      </c>
      <c r="B36" s="92" t="s">
        <v>122</v>
      </c>
      <c r="C36" s="170">
        <v>1329.5</v>
      </c>
    </row>
    <row r="37" spans="1:3" ht="45" x14ac:dyDescent="0.25">
      <c r="A37" s="92" t="s">
        <v>123</v>
      </c>
      <c r="B37" s="92" t="s">
        <v>124</v>
      </c>
      <c r="C37" s="170">
        <v>1174.4000000000001</v>
      </c>
    </row>
    <row r="38" spans="1:3" ht="171" customHeight="1" x14ac:dyDescent="0.25">
      <c r="A38" s="92" t="s">
        <v>88</v>
      </c>
      <c r="B38" s="92" t="s">
        <v>125</v>
      </c>
      <c r="C38" s="170">
        <v>3172.3999999999996</v>
      </c>
    </row>
    <row r="39" spans="1:3" ht="45" x14ac:dyDescent="0.25">
      <c r="A39" s="92" t="s">
        <v>46</v>
      </c>
      <c r="B39" s="92" t="s">
        <v>126</v>
      </c>
      <c r="C39" s="170">
        <v>5584.3</v>
      </c>
    </row>
    <row r="40" spans="1:3" ht="45" x14ac:dyDescent="0.25">
      <c r="A40" s="92" t="s">
        <v>160</v>
      </c>
      <c r="B40" s="92" t="s">
        <v>127</v>
      </c>
      <c r="C40" s="170">
        <v>225.3</v>
      </c>
    </row>
    <row r="41" spans="1:3" ht="105" x14ac:dyDescent="0.25">
      <c r="A41" s="92" t="s">
        <v>95</v>
      </c>
      <c r="B41" s="92" t="s">
        <v>128</v>
      </c>
      <c r="C41" s="175">
        <v>1700</v>
      </c>
    </row>
    <row r="42" spans="1:3" ht="45" x14ac:dyDescent="0.25">
      <c r="A42" s="92" t="s">
        <v>82</v>
      </c>
      <c r="B42" s="92" t="s">
        <v>129</v>
      </c>
      <c r="C42" s="170">
        <v>987.3</v>
      </c>
    </row>
    <row r="43" spans="1:3" ht="75" x14ac:dyDescent="0.25">
      <c r="A43" s="92" t="s">
        <v>83</v>
      </c>
      <c r="B43" s="92" t="s">
        <v>130</v>
      </c>
      <c r="C43" s="170">
        <v>995.4</v>
      </c>
    </row>
    <row r="44" spans="1:3" ht="45" x14ac:dyDescent="0.25">
      <c r="A44" s="92" t="s">
        <v>89</v>
      </c>
      <c r="B44" s="92" t="s">
        <v>131</v>
      </c>
      <c r="C44" s="170">
        <v>1038</v>
      </c>
    </row>
    <row r="45" spans="1:3" ht="45" x14ac:dyDescent="0.25">
      <c r="A45" s="92"/>
      <c r="B45" s="185" t="s">
        <v>179</v>
      </c>
      <c r="C45" s="170"/>
    </row>
    <row r="46" spans="1:3" ht="35.25" customHeight="1" x14ac:dyDescent="0.25">
      <c r="A46" s="92" t="s">
        <v>54</v>
      </c>
      <c r="B46" s="185" t="s">
        <v>180</v>
      </c>
      <c r="C46" s="170">
        <v>1322.9</v>
      </c>
    </row>
    <row r="47" spans="1:3" ht="21.75" customHeight="1" x14ac:dyDescent="0.25">
      <c r="A47" s="92" t="s">
        <v>172</v>
      </c>
      <c r="B47" s="92" t="s">
        <v>181</v>
      </c>
      <c r="C47" s="170">
        <v>8276.2999999999993</v>
      </c>
    </row>
    <row r="48" spans="1:3" ht="196.5" customHeight="1" x14ac:dyDescent="0.25">
      <c r="A48" s="92" t="s">
        <v>100</v>
      </c>
      <c r="B48" s="92" t="s">
        <v>132</v>
      </c>
      <c r="C48" s="170">
        <v>1511</v>
      </c>
    </row>
    <row r="49" spans="1:4" x14ac:dyDescent="0.25">
      <c r="A49" s="91" t="s">
        <v>171</v>
      </c>
      <c r="B49" s="91" t="s">
        <v>166</v>
      </c>
      <c r="C49" s="170">
        <v>992.7</v>
      </c>
    </row>
    <row r="50" spans="1:4" ht="90" x14ac:dyDescent="0.25">
      <c r="A50" s="91" t="s">
        <v>168</v>
      </c>
      <c r="B50" s="91" t="s">
        <v>167</v>
      </c>
      <c r="C50" s="170">
        <v>967.6</v>
      </c>
      <c r="D50" s="176"/>
    </row>
    <row r="51" spans="1:4" ht="60" x14ac:dyDescent="0.25">
      <c r="A51" s="91" t="s">
        <v>169</v>
      </c>
      <c r="B51" s="91" t="s">
        <v>170</v>
      </c>
      <c r="C51" s="170">
        <v>754.6</v>
      </c>
    </row>
    <row r="52" spans="1:4" x14ac:dyDescent="0.25">
      <c r="A52" s="221" t="s">
        <v>133</v>
      </c>
      <c r="B52" s="221"/>
      <c r="C52" s="221"/>
    </row>
  </sheetData>
  <mergeCells count="6">
    <mergeCell ref="A52:C52"/>
    <mergeCell ref="B1:C1"/>
    <mergeCell ref="A6:C6"/>
    <mergeCell ref="B2:C3"/>
    <mergeCell ref="A28:A30"/>
    <mergeCell ref="B4:C4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5"/>
  <sheetViews>
    <sheetView view="pageBreakPreview" zoomScale="110" zoomScaleSheetLayoutView="110" workbookViewId="0">
      <selection activeCell="H20" sqref="H20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9" width="9.140625" style="1"/>
    <col min="10" max="10" width="12.28515625" style="1" customWidth="1"/>
    <col min="11" max="16384" width="9.140625" style="1"/>
  </cols>
  <sheetData>
    <row r="1" spans="1:11" x14ac:dyDescent="0.25">
      <c r="B1" s="233"/>
      <c r="C1" s="233"/>
      <c r="D1" s="233"/>
    </row>
    <row r="2" spans="1:11" x14ac:dyDescent="0.25">
      <c r="B2" s="72"/>
      <c r="C2" s="233" t="s">
        <v>104</v>
      </c>
      <c r="D2" s="233"/>
    </row>
    <row r="3" spans="1:11" ht="58.5" customHeight="1" x14ac:dyDescent="0.25">
      <c r="C3" s="234" t="s">
        <v>140</v>
      </c>
      <c r="D3" s="234"/>
    </row>
    <row r="4" spans="1:11" x14ac:dyDescent="0.25">
      <c r="B4" s="233"/>
      <c r="C4" s="233"/>
      <c r="D4" s="233"/>
    </row>
    <row r="5" spans="1:11" x14ac:dyDescent="0.25">
      <c r="A5" s="239" t="s">
        <v>174</v>
      </c>
      <c r="B5" s="239"/>
      <c r="C5" s="239"/>
      <c r="D5" s="239"/>
    </row>
    <row r="6" spans="1:11" ht="54.75" customHeight="1" x14ac:dyDescent="0.25">
      <c r="A6" s="223" t="s">
        <v>80</v>
      </c>
      <c r="B6" s="223"/>
      <c r="C6" s="223"/>
      <c r="D6" s="223"/>
    </row>
    <row r="7" spans="1:11" ht="16.5" thickBot="1" x14ac:dyDescent="0.3">
      <c r="A7" s="235"/>
      <c r="B7" s="235"/>
      <c r="C7" s="235"/>
      <c r="D7" s="235"/>
    </row>
    <row r="8" spans="1:11" ht="28.5" customHeight="1" thickTop="1" x14ac:dyDescent="0.25">
      <c r="A8" s="236" t="s">
        <v>165</v>
      </c>
      <c r="B8" s="237"/>
      <c r="C8" s="237"/>
      <c r="D8" s="238"/>
    </row>
    <row r="9" spans="1:11" ht="15.75" customHeight="1" x14ac:dyDescent="0.25">
      <c r="A9" s="231" t="s">
        <v>67</v>
      </c>
      <c r="B9" s="232"/>
      <c r="C9" s="231" t="s">
        <v>68</v>
      </c>
      <c r="D9" s="232"/>
    </row>
    <row r="10" spans="1:11" ht="16.5" thickBot="1" x14ac:dyDescent="0.3">
      <c r="A10" s="179" t="s">
        <v>0</v>
      </c>
      <c r="B10" s="180" t="s">
        <v>66</v>
      </c>
      <c r="C10" s="179" t="s">
        <v>0</v>
      </c>
      <c r="D10" s="180" t="s">
        <v>66</v>
      </c>
    </row>
    <row r="11" spans="1:11" ht="32.25" thickTop="1" x14ac:dyDescent="0.25">
      <c r="A11" s="58" t="s">
        <v>76</v>
      </c>
      <c r="B11" s="56">
        <f>'П № 5 - расчёт проф-ы (муж.)'!F21</f>
        <v>4443.8</v>
      </c>
      <c r="C11" s="58" t="s">
        <v>76</v>
      </c>
      <c r="D11" s="216">
        <f>'П № 6 - расчёт проф-ы (жен.)'!F23</f>
        <v>6776.2000000000007</v>
      </c>
      <c r="G11" s="161"/>
      <c r="H11" s="161"/>
      <c r="I11" s="85"/>
      <c r="J11" s="161"/>
      <c r="K11" s="161"/>
    </row>
    <row r="12" spans="1:11" ht="36" customHeight="1" x14ac:dyDescent="0.25">
      <c r="A12" s="58" t="s">
        <v>190</v>
      </c>
      <c r="B12" s="57">
        <f>'П № 5 - расчёт проф-ы (муж.)'!S21</f>
        <v>3574.7</v>
      </c>
      <c r="C12" s="58" t="s">
        <v>190</v>
      </c>
      <c r="D12" s="158">
        <f>'П № 6 - расчёт проф-ы (жен.)'!S23</f>
        <v>5907.1</v>
      </c>
      <c r="E12" s="4"/>
      <c r="F12" s="4"/>
      <c r="G12" s="161"/>
      <c r="H12" s="161"/>
      <c r="I12" s="85"/>
      <c r="J12" s="161"/>
      <c r="K12" s="161"/>
    </row>
    <row r="13" spans="1:11" ht="36" customHeight="1" x14ac:dyDescent="0.25">
      <c r="A13" s="217">
        <v>25</v>
      </c>
      <c r="B13" s="218">
        <f>'П № 5 - расчёт проф-ы (муж.)'!$M$21</f>
        <v>4111.7</v>
      </c>
      <c r="C13" s="217">
        <v>25</v>
      </c>
      <c r="D13" s="218">
        <f>'П № 6 - расчёт проф-ы (жен.)'!$M$23</f>
        <v>6444.1</v>
      </c>
      <c r="E13" s="4"/>
      <c r="F13" s="4"/>
      <c r="G13" s="161"/>
      <c r="H13" s="161"/>
      <c r="I13" s="85"/>
      <c r="J13" s="161"/>
      <c r="K13" s="161"/>
    </row>
    <row r="14" spans="1:11" ht="18" customHeight="1" x14ac:dyDescent="0.25">
      <c r="A14" s="58" t="s">
        <v>195</v>
      </c>
      <c r="B14" s="57">
        <f>'П № 5 - расчёт проф-ы (муж.)'!$Y$21</f>
        <v>4446</v>
      </c>
      <c r="C14" s="58" t="s">
        <v>195</v>
      </c>
      <c r="D14" s="158">
        <f>'П № 6 - расчёт проф-ы (жен.)'!$Y$23</f>
        <v>6778.4</v>
      </c>
      <c r="E14" s="4"/>
      <c r="F14" s="4"/>
      <c r="G14" s="161"/>
      <c r="H14" s="161"/>
      <c r="I14" s="85"/>
      <c r="J14" s="161"/>
      <c r="K14" s="161"/>
    </row>
    <row r="15" spans="1:11" ht="18" customHeight="1" x14ac:dyDescent="0.25">
      <c r="A15" s="217">
        <v>35</v>
      </c>
      <c r="B15" s="218">
        <f>'П № 5 - расчёт проф-ы (муж.)'!$W$21</f>
        <v>4983</v>
      </c>
      <c r="C15" s="217">
        <v>35</v>
      </c>
      <c r="D15" s="218">
        <f>'П № 6 - расчёт проф-ы (жен.)'!$W$23</f>
        <v>7315.4</v>
      </c>
      <c r="E15" s="4"/>
      <c r="F15" s="4"/>
      <c r="G15" s="161"/>
      <c r="H15" s="161"/>
      <c r="I15" s="85"/>
      <c r="J15" s="161"/>
      <c r="K15" s="161"/>
    </row>
    <row r="16" spans="1:11" ht="18" customHeight="1" x14ac:dyDescent="0.25">
      <c r="A16" s="58" t="s">
        <v>77</v>
      </c>
      <c r="B16" s="57">
        <f>'П № 5 - расчёт проф-ы (муж.)'!X21</f>
        <v>5315.1</v>
      </c>
      <c r="C16" s="58" t="s">
        <v>77</v>
      </c>
      <c r="D16" s="158">
        <f>'П № 6 - расчёт проф-ы (жен.)'!X23</f>
        <v>7647.5</v>
      </c>
      <c r="E16" s="4"/>
      <c r="F16" s="4"/>
      <c r="G16" s="161"/>
      <c r="H16" s="161"/>
      <c r="I16" s="85"/>
      <c r="J16" s="161"/>
      <c r="K16" s="161"/>
    </row>
    <row r="17" spans="1:11" ht="32.25" customHeight="1" x14ac:dyDescent="0.25">
      <c r="A17" s="58" t="s">
        <v>78</v>
      </c>
      <c r="B17" s="158">
        <f>'П № 5 - расчёт проф-ы (муж.)'!AB21</f>
        <v>5631.5</v>
      </c>
      <c r="C17" s="162" t="s">
        <v>78</v>
      </c>
      <c r="D17" s="158">
        <f>'П № 6 - расчёт проф-ы (жен.)'!AB23</f>
        <v>5631.5</v>
      </c>
      <c r="E17" s="4"/>
      <c r="F17" s="4"/>
      <c r="G17" s="161"/>
      <c r="H17" s="161"/>
      <c r="I17" s="85"/>
      <c r="J17" s="161"/>
      <c r="K17" s="161"/>
    </row>
    <row r="18" spans="1:11" ht="36" customHeight="1" x14ac:dyDescent="0.25">
      <c r="A18" s="58" t="s">
        <v>192</v>
      </c>
      <c r="B18" s="158">
        <f>'П № 5 - расчёт проф-ы (муж.)'!AC21</f>
        <v>4762.3999999999996</v>
      </c>
      <c r="C18" s="162" t="s">
        <v>192</v>
      </c>
      <c r="D18" s="158">
        <f>'П № 6 - расчёт проф-ы (жен.)'!AC23</f>
        <v>4762.3999999999996</v>
      </c>
      <c r="E18" s="4"/>
      <c r="F18" s="4"/>
      <c r="G18" s="161"/>
      <c r="H18" s="161"/>
      <c r="I18" s="85"/>
      <c r="J18" s="161"/>
      <c r="K18" s="161"/>
    </row>
    <row r="19" spans="1:11" ht="26.25" customHeight="1" x14ac:dyDescent="0.25">
      <c r="A19" s="217" t="s">
        <v>191</v>
      </c>
      <c r="B19" s="218">
        <f>'П № 5 - расчёт проф-ы (муж.)'!$AG$21</f>
        <v>5299.4</v>
      </c>
      <c r="C19" s="217" t="s">
        <v>191</v>
      </c>
      <c r="D19" s="218">
        <f>'П № 6 - расчёт проф-ы (жен.)'!$AG$23</f>
        <v>5299.4</v>
      </c>
      <c r="E19" s="4"/>
      <c r="F19" s="4"/>
      <c r="G19" s="161"/>
      <c r="H19" s="161"/>
      <c r="I19" s="85"/>
      <c r="J19" s="161"/>
      <c r="K19" s="161"/>
    </row>
    <row r="20" spans="1:11" ht="35.25" customHeight="1" x14ac:dyDescent="0.25">
      <c r="A20" s="58" t="s">
        <v>194</v>
      </c>
      <c r="B20" s="158">
        <f>'П № 5 - расчёт проф-ы (муж.)'!$BC$21</f>
        <v>4507.1000000000004</v>
      </c>
      <c r="C20" s="162" t="s">
        <v>194</v>
      </c>
      <c r="D20" s="158">
        <f>'П № 6 - расчёт проф-ы (жен.)'!$BC$23</f>
        <v>4507.1000000000004</v>
      </c>
      <c r="E20" s="4"/>
      <c r="F20" s="4"/>
      <c r="G20" s="161"/>
      <c r="H20" s="161"/>
      <c r="I20" s="85"/>
      <c r="J20" s="161"/>
      <c r="K20" s="161"/>
    </row>
    <row r="21" spans="1:11" ht="32.25" customHeight="1" x14ac:dyDescent="0.25">
      <c r="A21" s="219" t="s">
        <v>193</v>
      </c>
      <c r="B21" s="220">
        <f>'П № 5 - расчёт проф-ы (муж.)'!$BA$21</f>
        <v>5044.1000000000004</v>
      </c>
      <c r="C21" s="219" t="s">
        <v>193</v>
      </c>
      <c r="D21" s="220">
        <f>'П № 6 - расчёт проф-ы (жен.)'!$BA$23</f>
        <v>5044.1000000000004</v>
      </c>
      <c r="E21" s="4"/>
      <c r="F21" s="4"/>
      <c r="G21" s="161"/>
      <c r="H21" s="161"/>
      <c r="I21" s="85"/>
      <c r="J21" s="161"/>
      <c r="K21" s="161"/>
    </row>
    <row r="22" spans="1:11" ht="56.25" customHeight="1" thickBot="1" x14ac:dyDescent="0.3">
      <c r="A22" s="157" t="s">
        <v>79</v>
      </c>
      <c r="B22" s="163">
        <f>'П № 5 - расчёт проф-ы (муж.)'!BB21</f>
        <v>5376.2000000000007</v>
      </c>
      <c r="C22" s="164" t="s">
        <v>79</v>
      </c>
      <c r="D22" s="163">
        <f>'П № 6 - расчёт проф-ы (жен.)'!BB23</f>
        <v>5376.2000000000007</v>
      </c>
      <c r="E22" s="4"/>
      <c r="F22" s="4"/>
      <c r="G22" s="161"/>
      <c r="H22" s="161"/>
      <c r="I22" s="85"/>
      <c r="J22" s="161"/>
      <c r="K22" s="161"/>
    </row>
    <row r="23" spans="1:11" ht="16.5" thickTop="1" x14ac:dyDescent="0.25"/>
    <row r="24" spans="1:11" x14ac:dyDescent="0.25">
      <c r="A24" s="139" t="s">
        <v>148</v>
      </c>
      <c r="B24" s="140">
        <f>'П № 5 - расчёт проф-ы (муж.)'!CM21</f>
        <v>4874.8475609756078</v>
      </c>
      <c r="C24" s="139"/>
      <c r="D24" s="140">
        <f>'П № 6 - расчёт проф-ы (жен.)'!CM23</f>
        <v>5500.6134146341437</v>
      </c>
    </row>
    <row r="25" spans="1:11" x14ac:dyDescent="0.25">
      <c r="A25" s="139"/>
      <c r="B25" s="229"/>
      <c r="C25" s="230"/>
      <c r="D25" s="230"/>
    </row>
  </sheetData>
  <mergeCells count="11">
    <mergeCell ref="B25:D25"/>
    <mergeCell ref="A9:B9"/>
    <mergeCell ref="C9:D9"/>
    <mergeCell ref="C2:D2"/>
    <mergeCell ref="B1:D1"/>
    <mergeCell ref="C3:D3"/>
    <mergeCell ref="B4:D4"/>
    <mergeCell ref="A6:D6"/>
    <mergeCell ref="A7:D7"/>
    <mergeCell ref="A8:D8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8"/>
  <sheetViews>
    <sheetView view="pageBreakPreview" zoomScale="90" zoomScaleSheetLayoutView="90" workbookViewId="0">
      <selection activeCell="G18" sqref="G18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233" t="s">
        <v>105</v>
      </c>
      <c r="C1" s="233"/>
      <c r="D1" s="233"/>
      <c r="E1" s="55"/>
      <c r="F1" s="55"/>
    </row>
    <row r="2" spans="1:13" ht="58.5" customHeight="1" x14ac:dyDescent="0.25">
      <c r="C2" s="234" t="s">
        <v>140</v>
      </c>
      <c r="D2" s="234"/>
      <c r="E2" s="54"/>
      <c r="F2" s="54"/>
    </row>
    <row r="3" spans="1:13" x14ac:dyDescent="0.25">
      <c r="B3" s="233"/>
      <c r="C3" s="233"/>
      <c r="D3" s="233"/>
      <c r="E3" s="55"/>
      <c r="F3" s="55"/>
    </row>
    <row r="5" spans="1:13" ht="54.75" customHeight="1" x14ac:dyDescent="0.25">
      <c r="A5" s="223" t="s">
        <v>163</v>
      </c>
      <c r="B5" s="223"/>
      <c r="C5" s="223"/>
      <c r="D5" s="223"/>
      <c r="E5" s="53"/>
      <c r="F5" s="53"/>
    </row>
    <row r="6" spans="1:13" ht="30.75" customHeight="1" x14ac:dyDescent="0.25">
      <c r="A6" s="239" t="s">
        <v>174</v>
      </c>
      <c r="B6" s="239"/>
      <c r="C6" s="239"/>
      <c r="D6" s="239"/>
      <c r="E6" s="53"/>
      <c r="F6" s="53"/>
    </row>
    <row r="7" spans="1:13" ht="16.5" thickBot="1" x14ac:dyDescent="0.3">
      <c r="A7" s="235"/>
      <c r="B7" s="235"/>
      <c r="C7" s="235"/>
      <c r="D7" s="235"/>
    </row>
    <row r="8" spans="1:13" ht="15.75" customHeight="1" thickTop="1" thickBot="1" x14ac:dyDescent="0.3">
      <c r="A8" s="242" t="s">
        <v>1</v>
      </c>
      <c r="B8" s="243"/>
      <c r="C8" s="243"/>
      <c r="D8" s="244"/>
    </row>
    <row r="9" spans="1:13" ht="15.75" customHeight="1" thickTop="1" x14ac:dyDescent="0.25">
      <c r="A9" s="240" t="s">
        <v>67</v>
      </c>
      <c r="B9" s="241"/>
      <c r="C9" s="240" t="s">
        <v>68</v>
      </c>
      <c r="D9" s="241"/>
    </row>
    <row r="10" spans="1:13" ht="16.5" thickBot="1" x14ac:dyDescent="0.3">
      <c r="A10" s="179" t="s">
        <v>0</v>
      </c>
      <c r="B10" s="180" t="s">
        <v>66</v>
      </c>
      <c r="C10" s="179" t="s">
        <v>0</v>
      </c>
      <c r="D10" s="180" t="s">
        <v>66</v>
      </c>
    </row>
    <row r="11" spans="1:13" ht="16.5" thickTop="1" x14ac:dyDescent="0.25">
      <c r="A11" s="152" t="s">
        <v>63</v>
      </c>
      <c r="B11" s="132">
        <f>'П № 7 - расчёт 1этап (муж.)'!$F$26</f>
        <v>6208.9</v>
      </c>
      <c r="C11" s="138" t="s">
        <v>63</v>
      </c>
      <c r="D11" s="159">
        <f>'П № 8 - расчёт 1этап (жен.)'!$F$29</f>
        <v>10563.600000000002</v>
      </c>
      <c r="E11" s="85"/>
      <c r="F11" s="161"/>
      <c r="G11" s="161"/>
      <c r="H11" s="161"/>
      <c r="I11" s="161"/>
      <c r="J11" s="161"/>
      <c r="K11" s="161"/>
      <c r="L11" s="137"/>
    </row>
    <row r="12" spans="1:13" ht="18" customHeight="1" x14ac:dyDescent="0.25">
      <c r="A12" s="153" t="s">
        <v>64</v>
      </c>
      <c r="B12" s="133">
        <f>'П № 7 - расчёт 1этап (муж.)'!$G$26</f>
        <v>5339.8</v>
      </c>
      <c r="C12" s="134" t="s">
        <v>64</v>
      </c>
      <c r="D12" s="160">
        <f>'П № 8 - расчёт 1этап (жен.)'!$G$29</f>
        <v>9694.5</v>
      </c>
      <c r="F12" s="161"/>
      <c r="G12" s="161"/>
      <c r="H12" s="161"/>
      <c r="I12" s="161"/>
      <c r="J12" s="161"/>
      <c r="K12" s="161"/>
      <c r="L12" s="137"/>
      <c r="M12" s="4"/>
    </row>
    <row r="13" spans="1:13" ht="18" customHeight="1" x14ac:dyDescent="0.25">
      <c r="A13" s="153">
        <v>36</v>
      </c>
      <c r="B13" s="133">
        <f>'П № 7 - расчёт 1этап (муж.)'!$L$26</f>
        <v>7080.2000000000007</v>
      </c>
      <c r="C13" s="134">
        <v>36</v>
      </c>
      <c r="D13" s="160">
        <f>'П № 8 - расчёт 1этап (жен.)'!$L$29</f>
        <v>11434.900000000001</v>
      </c>
      <c r="F13" s="161"/>
      <c r="G13" s="161"/>
      <c r="H13" s="161"/>
      <c r="I13" s="161"/>
      <c r="J13" s="161"/>
      <c r="K13" s="161"/>
      <c r="L13" s="137"/>
      <c r="M13" s="4"/>
    </row>
    <row r="14" spans="1:13" ht="18" customHeight="1" x14ac:dyDescent="0.25">
      <c r="A14" s="153">
        <v>39</v>
      </c>
      <c r="B14" s="133">
        <f>'П № 7 - расчёт 1этап (муж.)'!$M$26</f>
        <v>6211.1</v>
      </c>
      <c r="C14" s="134">
        <v>39</v>
      </c>
      <c r="D14" s="160">
        <f>'П № 8 - расчёт 1этап (жен.)'!$M$29</f>
        <v>10565.8</v>
      </c>
      <c r="F14" s="161"/>
      <c r="G14" s="161"/>
      <c r="H14" s="161"/>
      <c r="I14" s="161"/>
      <c r="J14" s="161"/>
      <c r="K14" s="161"/>
      <c r="L14" s="137"/>
      <c r="M14" s="4"/>
    </row>
    <row r="15" spans="1:13" ht="18" customHeight="1" x14ac:dyDescent="0.25">
      <c r="A15" s="153" t="s">
        <v>60</v>
      </c>
      <c r="B15" s="133">
        <f>'П № 7 - расчёт 1этап (муж.)'!$N$26</f>
        <v>8623.6</v>
      </c>
      <c r="C15" s="134" t="s">
        <v>74</v>
      </c>
      <c r="D15" s="160">
        <f>'П № 8 - расчёт 1этап (жен.)'!$N$29</f>
        <v>12945.2</v>
      </c>
      <c r="F15" s="161"/>
      <c r="G15" s="161"/>
      <c r="H15" s="161"/>
      <c r="I15" s="161"/>
      <c r="J15" s="161"/>
      <c r="K15" s="161"/>
      <c r="L15" s="137"/>
      <c r="M15" s="4"/>
    </row>
    <row r="16" spans="1:13" ht="18" customHeight="1" x14ac:dyDescent="0.25">
      <c r="A16" s="153" t="s">
        <v>61</v>
      </c>
      <c r="B16" s="133">
        <f>'П № 7 - расчёт 1этап (муж.)'!$O$26</f>
        <v>7134.5</v>
      </c>
      <c r="C16" s="134" t="s">
        <v>70</v>
      </c>
      <c r="D16" s="154">
        <f>'П № 8 - расчёт 1этап (жен.)'!$O$29</f>
        <v>9466.9000000000015</v>
      </c>
      <c r="F16" s="161"/>
      <c r="G16" s="161"/>
      <c r="H16" s="161"/>
      <c r="I16" s="161"/>
      <c r="J16" s="161"/>
      <c r="K16" s="161"/>
      <c r="L16" s="137"/>
      <c r="M16" s="4"/>
    </row>
    <row r="17" spans="1:13" ht="18" customHeight="1" x14ac:dyDescent="0.25">
      <c r="A17" s="153" t="s">
        <v>147</v>
      </c>
      <c r="B17" s="133">
        <f>'П № 7 - расчёт 1этап (муж.)'!$P$26</f>
        <v>8988.7000000000007</v>
      </c>
      <c r="C17" s="134" t="s">
        <v>71</v>
      </c>
      <c r="D17" s="154">
        <f>'П № 8 - расчёт 1этап (жен.)'!$P$29</f>
        <v>15332.6</v>
      </c>
      <c r="F17" s="161"/>
      <c r="G17" s="161"/>
      <c r="H17" s="161"/>
      <c r="I17" s="161"/>
      <c r="J17" s="161"/>
      <c r="K17" s="161"/>
      <c r="L17" s="137"/>
      <c r="M17" s="4"/>
    </row>
    <row r="18" spans="1:13" ht="18" customHeight="1" x14ac:dyDescent="0.25">
      <c r="A18" s="153">
        <v>45</v>
      </c>
      <c r="B18" s="204">
        <f>'П № 7 - расчёт 1этап (муж.)'!$S$26</f>
        <v>12212.400000000001</v>
      </c>
      <c r="C18" s="134">
        <v>45</v>
      </c>
      <c r="D18" s="205">
        <f>'П № 8 - расчёт 1этап (жен.)'!$S$29</f>
        <v>15718</v>
      </c>
      <c r="F18" s="161"/>
      <c r="G18" s="161"/>
      <c r="H18" s="161"/>
      <c r="I18" s="161"/>
      <c r="J18" s="161"/>
      <c r="K18" s="161"/>
      <c r="L18" s="137"/>
      <c r="M18" s="4"/>
    </row>
    <row r="19" spans="1:13" ht="18" customHeight="1" x14ac:dyDescent="0.25">
      <c r="A19" s="153" t="s">
        <v>62</v>
      </c>
      <c r="B19" s="133">
        <f>'П № 7 - расчёт 1этап (муж.)'!$X$26</f>
        <v>9472.7000000000007</v>
      </c>
      <c r="C19" s="134" t="s">
        <v>72</v>
      </c>
      <c r="D19" s="154">
        <f>'П № 8 - расчёт 1этап (жен.)'!$Y$29</f>
        <v>11854.300000000001</v>
      </c>
      <c r="F19" s="161"/>
      <c r="G19" s="161"/>
      <c r="H19" s="161"/>
      <c r="I19" s="161"/>
      <c r="J19" s="161"/>
      <c r="K19" s="161"/>
      <c r="L19" s="137"/>
      <c r="M19" s="4"/>
    </row>
    <row r="20" spans="1:13" ht="18" customHeight="1" x14ac:dyDescent="0.25">
      <c r="A20" s="153" t="s">
        <v>161</v>
      </c>
      <c r="B20" s="133">
        <f>'П № 7 - расчёт 1этап (муж.)'!$Y$26</f>
        <v>7499.6</v>
      </c>
      <c r="C20" s="206">
        <v>65</v>
      </c>
      <c r="D20" s="205">
        <f>'П № 8 - расчёт 1этап (жен.)'!$AM$29</f>
        <v>10733.7</v>
      </c>
      <c r="F20" s="161"/>
      <c r="G20" s="161"/>
      <c r="H20" s="161"/>
      <c r="I20" s="161"/>
      <c r="J20" s="161"/>
      <c r="K20" s="161"/>
      <c r="L20" s="137"/>
      <c r="M20" s="4"/>
    </row>
    <row r="21" spans="1:13" ht="18" customHeight="1" x14ac:dyDescent="0.25">
      <c r="A21" s="153">
        <v>55</v>
      </c>
      <c r="B21" s="204">
        <f>'П № 7 - расчёт 1этап (муж.)'!$AC$26</f>
        <v>8520.6</v>
      </c>
      <c r="C21" s="134">
        <v>71</v>
      </c>
      <c r="D21" s="154">
        <f>'П № 8 - расчёт 1этап (жен.)'!$AS$29</f>
        <v>10196.700000000001</v>
      </c>
      <c r="F21" s="161"/>
      <c r="G21" s="161"/>
      <c r="H21" s="161"/>
      <c r="I21" s="161"/>
      <c r="J21" s="161"/>
      <c r="K21" s="161"/>
      <c r="L21" s="137"/>
      <c r="M21" s="4"/>
    </row>
    <row r="22" spans="1:13" ht="18" customHeight="1" x14ac:dyDescent="0.25">
      <c r="A22" s="153">
        <v>60</v>
      </c>
      <c r="B22" s="133">
        <f>'П № 7 - расчёт 1этап (муж.)'!$AH$26</f>
        <v>9837.8000000000011</v>
      </c>
      <c r="C22" s="134" t="s">
        <v>65</v>
      </c>
      <c r="D22" s="160">
        <f>'П № 8 - расчёт 1этап (жен.)'!$AN$29</f>
        <v>12689.900000000001</v>
      </c>
      <c r="F22" s="161"/>
      <c r="G22" s="161"/>
      <c r="H22" s="161"/>
      <c r="I22" s="161"/>
      <c r="J22" s="161"/>
      <c r="K22" s="161"/>
      <c r="L22" s="137"/>
      <c r="M22" s="4"/>
    </row>
    <row r="23" spans="1:13" ht="18" customHeight="1" x14ac:dyDescent="0.25">
      <c r="A23" s="207">
        <v>65</v>
      </c>
      <c r="B23" s="204">
        <f>'П № 7 - расчёт 1этап (муж.)'!$AM$26</f>
        <v>8401.2999999999993</v>
      </c>
      <c r="C23" s="134" t="s">
        <v>187</v>
      </c>
      <c r="D23" s="154">
        <f>'П № 8 - расчёт 1этап (жен.)'!$AO$29</f>
        <v>9831.6</v>
      </c>
      <c r="F23" s="161"/>
      <c r="G23" s="161"/>
      <c r="H23" s="161"/>
      <c r="I23" s="161"/>
      <c r="J23" s="161"/>
      <c r="K23" s="161"/>
      <c r="L23" s="137"/>
      <c r="M23" s="4"/>
    </row>
    <row r="24" spans="1:13" ht="18" customHeight="1" x14ac:dyDescent="0.25">
      <c r="A24" s="153">
        <v>71</v>
      </c>
      <c r="B24" s="133">
        <f>'П № 7 - расчёт 1этап (муж.)'!$AS$26</f>
        <v>7864.2999999999993</v>
      </c>
      <c r="C24" s="206">
        <v>75</v>
      </c>
      <c r="D24" s="205">
        <f>'П № 8 - расчёт 1этап (жен.)'!$AW$29</f>
        <v>10368.6</v>
      </c>
      <c r="F24" s="161"/>
      <c r="G24" s="161"/>
      <c r="H24" s="161"/>
      <c r="I24" s="161"/>
      <c r="J24" s="161"/>
      <c r="K24" s="161"/>
      <c r="L24" s="137"/>
      <c r="M24" s="4"/>
    </row>
    <row r="25" spans="1:13" ht="18" customHeight="1" x14ac:dyDescent="0.25">
      <c r="A25" s="153" t="s">
        <v>65</v>
      </c>
      <c r="B25" s="133">
        <f>'П № 7 - расчёт 1этап (муж.)'!$AN$26</f>
        <v>8368.2999999999993</v>
      </c>
      <c r="C25" s="134">
        <v>68.739999999999995</v>
      </c>
      <c r="D25" s="154">
        <f>'П № 8 - расчёт 1этап (жен.)'!$AP$29</f>
        <v>13055.000000000002</v>
      </c>
      <c r="F25" s="161"/>
      <c r="G25" s="161"/>
      <c r="H25" s="161"/>
      <c r="I25" s="161"/>
      <c r="J25" s="161"/>
      <c r="K25" s="161"/>
      <c r="L25" s="137"/>
      <c r="M25" s="4"/>
    </row>
    <row r="26" spans="1:13" ht="18" customHeight="1" x14ac:dyDescent="0.25">
      <c r="A26" s="153" t="s">
        <v>187</v>
      </c>
      <c r="B26" s="133">
        <f>'П № 7 - расчёт 1этап (муж.)'!$AO$26</f>
        <v>7499.2</v>
      </c>
      <c r="C26" s="134" t="s">
        <v>69</v>
      </c>
      <c r="D26" s="154">
        <f>'П № 8 - расчёт 1этап (жен.)'!$AX$29</f>
        <v>10080.700000000001</v>
      </c>
      <c r="F26" s="161"/>
      <c r="G26" s="161"/>
      <c r="H26" s="161"/>
      <c r="I26" s="161"/>
      <c r="J26" s="161"/>
      <c r="K26" s="161"/>
      <c r="L26" s="137"/>
      <c r="M26" s="4"/>
    </row>
    <row r="27" spans="1:13" ht="18" customHeight="1" x14ac:dyDescent="0.25">
      <c r="A27" s="153" t="s">
        <v>162</v>
      </c>
      <c r="B27" s="133">
        <f>'П № 7 - расчёт 1этап (муж.)'!$AP$26</f>
        <v>8733.4000000000015</v>
      </c>
      <c r="C27" s="134" t="s">
        <v>189</v>
      </c>
      <c r="D27" s="154">
        <f>'П № 8 - расчёт 1этап (жен.)'!$AY$29</f>
        <v>9576.7000000000007</v>
      </c>
      <c r="F27" s="161"/>
      <c r="G27" s="161"/>
      <c r="H27" s="161"/>
      <c r="I27" s="161"/>
      <c r="J27" s="161"/>
      <c r="K27" s="161"/>
      <c r="L27" s="137"/>
      <c r="M27" s="4"/>
    </row>
    <row r="28" spans="1:13" ht="18" customHeight="1" x14ac:dyDescent="0.25">
      <c r="A28" s="207">
        <v>75</v>
      </c>
      <c r="B28" s="204">
        <f>'П № 7 - расчёт 1этап (муж.)'!$AW$26</f>
        <v>8036.2</v>
      </c>
      <c r="C28" s="134" t="s">
        <v>188</v>
      </c>
      <c r="D28" s="154">
        <f>'П № 8 - расчёт 1этап (жен.)'!$BA$29</f>
        <v>9211.6</v>
      </c>
      <c r="F28" s="161"/>
      <c r="G28" s="161"/>
      <c r="H28" s="161"/>
      <c r="I28" s="161"/>
      <c r="J28" s="161"/>
      <c r="K28" s="161"/>
      <c r="L28" s="137"/>
      <c r="M28" s="4"/>
    </row>
    <row r="29" spans="1:13" ht="18" customHeight="1" x14ac:dyDescent="0.25">
      <c r="A29" s="153" t="s">
        <v>69</v>
      </c>
      <c r="B29" s="133">
        <f>'П № 7 - расчёт 1этап (муж.)'!$AX$26</f>
        <v>7748.3</v>
      </c>
      <c r="C29" s="206">
        <v>85</v>
      </c>
      <c r="D29" s="205">
        <f>'П № 8 - расчёт 1этап (жен.)'!$BG$29</f>
        <v>9748.6</v>
      </c>
      <c r="F29" s="161"/>
      <c r="G29" s="161"/>
      <c r="H29" s="161"/>
      <c r="I29" s="161"/>
      <c r="J29" s="161"/>
      <c r="K29" s="161"/>
      <c r="L29" s="137"/>
      <c r="M29" s="4"/>
    </row>
    <row r="30" spans="1:13" ht="18" customHeight="1" x14ac:dyDescent="0.25">
      <c r="A30" s="153" t="s">
        <v>189</v>
      </c>
      <c r="B30" s="154">
        <f>'П № 7 - расчёт 1этап (муж.)'!$AY$26</f>
        <v>7244.2999999999993</v>
      </c>
      <c r="C30" s="134" t="s">
        <v>73</v>
      </c>
      <c r="D30" s="154">
        <f>'П № 8 - расчёт 1этап (жен.)'!$BB$29</f>
        <v>10445.800000000001</v>
      </c>
      <c r="F30" s="161"/>
      <c r="G30" s="161"/>
      <c r="H30" s="161"/>
      <c r="I30" s="161"/>
      <c r="J30" s="161"/>
      <c r="K30" s="161"/>
      <c r="L30" s="137"/>
      <c r="M30" s="4"/>
    </row>
    <row r="31" spans="1:13" ht="18" customHeight="1" x14ac:dyDescent="0.25">
      <c r="A31" s="153" t="s">
        <v>188</v>
      </c>
      <c r="B31" s="154">
        <f>'П № 7 - расчёт 1этап (муж.)'!$BA$26</f>
        <v>6879.2</v>
      </c>
      <c r="C31" s="208">
        <v>95</v>
      </c>
      <c r="D31" s="205">
        <f>'П № 8 - расчёт 1этап (жен.)'!$BQ$29</f>
        <v>10113.700000000001</v>
      </c>
      <c r="F31" s="161"/>
      <c r="G31" s="161"/>
      <c r="H31" s="5"/>
      <c r="I31" s="161"/>
      <c r="J31" s="2"/>
      <c r="K31" s="161"/>
      <c r="L31" s="4"/>
      <c r="M31" s="4"/>
    </row>
    <row r="32" spans="1:13" x14ac:dyDescent="0.25">
      <c r="A32" s="212">
        <v>85</v>
      </c>
      <c r="B32" s="211">
        <f>'П № 7 - расчёт 1этап (муж.)'!$BG$26</f>
        <v>7416.2</v>
      </c>
      <c r="C32" s="134"/>
      <c r="D32" s="154"/>
      <c r="F32" s="161"/>
      <c r="G32" s="161"/>
      <c r="I32" s="161"/>
      <c r="K32" s="161"/>
    </row>
    <row r="33" spans="1:11" x14ac:dyDescent="0.25">
      <c r="A33" s="213" t="s">
        <v>73</v>
      </c>
      <c r="B33" s="209">
        <f>'П № 7 - расчёт 1этап (муж.)'!$BB$26</f>
        <v>8113.4000000000005</v>
      </c>
      <c r="C33" s="210"/>
      <c r="D33" s="211"/>
      <c r="F33" s="161"/>
      <c r="G33" s="161"/>
      <c r="I33" s="161"/>
      <c r="K33" s="161"/>
    </row>
    <row r="34" spans="1:11" ht="16.5" thickBot="1" x14ac:dyDescent="0.3">
      <c r="A34" s="214">
        <v>95</v>
      </c>
      <c r="B34" s="215">
        <f>'П № 7 - расчёт 1этап (муж.)'!$BQ$26</f>
        <v>7781.2999999999993</v>
      </c>
      <c r="C34" s="156"/>
      <c r="D34" s="155"/>
      <c r="F34" s="161"/>
      <c r="G34" s="161"/>
      <c r="I34" s="161"/>
      <c r="K34" s="161"/>
    </row>
    <row r="35" spans="1:11" ht="16.5" thickTop="1" x14ac:dyDescent="0.25">
      <c r="F35" s="161"/>
      <c r="G35" s="161"/>
      <c r="I35" s="161"/>
      <c r="K35" s="161"/>
    </row>
    <row r="36" spans="1:11" x14ac:dyDescent="0.25">
      <c r="A36" s="139"/>
      <c r="B36" s="139"/>
      <c r="C36" s="139"/>
      <c r="D36" s="139"/>
      <c r="I36" s="161"/>
      <c r="K36" s="161"/>
    </row>
    <row r="37" spans="1:11" x14ac:dyDescent="0.25">
      <c r="A37" s="139" t="s">
        <v>164</v>
      </c>
      <c r="B37" s="140">
        <f>'П № 7 - расчёт 1этап (муж.)'!BY26</f>
        <v>7737.0750000000016</v>
      </c>
      <c r="C37" s="139"/>
      <c r="D37" s="140">
        <f>'П № 8 - расчёт 1этап (жен.)'!BY29</f>
        <v>11009.4294117647</v>
      </c>
    </row>
    <row r="38" spans="1:11" x14ac:dyDescent="0.25">
      <c r="A38" s="139"/>
      <c r="B38" s="229"/>
      <c r="C38" s="230"/>
      <c r="D38" s="230"/>
    </row>
  </sheetData>
  <mergeCells count="10">
    <mergeCell ref="B38:D38"/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6"/>
  <sheetViews>
    <sheetView view="pageBreakPreview" topLeftCell="A10" zoomScaleSheetLayoutView="100" workbookViewId="0">
      <selection activeCell="P10" sqref="P10"/>
    </sheetView>
  </sheetViews>
  <sheetFormatPr defaultRowHeight="15.75" x14ac:dyDescent="0.25"/>
  <cols>
    <col min="1" max="1" width="20.5703125" style="181" customWidth="1"/>
    <col min="2" max="2" width="76.7109375" style="181" customWidth="1"/>
    <col min="3" max="3" width="15" style="181" customWidth="1"/>
    <col min="4" max="5" width="11.7109375" style="181" customWidth="1"/>
    <col min="6" max="6" width="9.140625" style="181"/>
    <col min="7" max="8" width="10.140625" style="181" customWidth="1"/>
    <col min="9" max="10" width="10.5703125" style="181" customWidth="1"/>
    <col min="11" max="16384" width="9.140625" style="181"/>
  </cols>
  <sheetData>
    <row r="1" spans="1:5" x14ac:dyDescent="0.25">
      <c r="B1" s="246" t="s">
        <v>59</v>
      </c>
      <c r="C1" s="246"/>
    </row>
    <row r="2" spans="1:5" ht="15.75" customHeight="1" x14ac:dyDescent="0.25">
      <c r="B2" s="247" t="s">
        <v>138</v>
      </c>
      <c r="C2" s="247"/>
    </row>
    <row r="3" spans="1:5" x14ac:dyDescent="0.25">
      <c r="B3" s="247"/>
      <c r="C3" s="247"/>
    </row>
    <row r="5" spans="1:5" ht="49.5" customHeight="1" x14ac:dyDescent="0.25">
      <c r="A5" s="245" t="s">
        <v>75</v>
      </c>
      <c r="B5" s="245"/>
      <c r="C5" s="245"/>
    </row>
    <row r="6" spans="1:5" ht="19.5" customHeight="1" x14ac:dyDescent="0.25">
      <c r="A6" s="245" t="s">
        <v>175</v>
      </c>
      <c r="B6" s="245"/>
      <c r="C6" s="245"/>
      <c r="D6" s="245"/>
    </row>
    <row r="7" spans="1:5" ht="12.75" customHeight="1" x14ac:dyDescent="0.25"/>
    <row r="8" spans="1:5" ht="30.75" customHeight="1" x14ac:dyDescent="0.25">
      <c r="A8" s="75" t="s">
        <v>45</v>
      </c>
      <c r="B8" s="182" t="s">
        <v>2</v>
      </c>
      <c r="C8" s="75" t="s">
        <v>3</v>
      </c>
    </row>
    <row r="9" spans="1:5" ht="15.75" customHeight="1" x14ac:dyDescent="0.25">
      <c r="A9" s="75">
        <v>1</v>
      </c>
      <c r="B9" s="183">
        <v>2</v>
      </c>
      <c r="C9" s="75">
        <v>3</v>
      </c>
    </row>
    <row r="10" spans="1:5" ht="143.25" customHeight="1" x14ac:dyDescent="0.25">
      <c r="A10" s="90" t="s">
        <v>49</v>
      </c>
      <c r="B10" s="89" t="s">
        <v>29</v>
      </c>
      <c r="C10" s="141">
        <f>'Прил-е № 1'!$C$34</f>
        <v>2158.6</v>
      </c>
      <c r="E10" s="184"/>
    </row>
    <row r="11" spans="1:5" ht="54" customHeight="1" x14ac:dyDescent="0.25">
      <c r="A11" s="90" t="s">
        <v>103</v>
      </c>
      <c r="B11" s="89" t="s">
        <v>31</v>
      </c>
      <c r="C11" s="141">
        <f>'Прил-е № 1'!$C$35</f>
        <v>3326.7</v>
      </c>
      <c r="E11" s="184"/>
    </row>
    <row r="12" spans="1:5" ht="112.5" customHeight="1" x14ac:dyDescent="0.25">
      <c r="A12" s="90" t="s">
        <v>86</v>
      </c>
      <c r="B12" s="89" t="s">
        <v>28</v>
      </c>
      <c r="C12" s="141">
        <f>'Прил-е № 1'!$C$36</f>
        <v>1329.5</v>
      </c>
      <c r="E12" s="184"/>
    </row>
    <row r="13" spans="1:5" ht="65.25" customHeight="1" x14ac:dyDescent="0.25">
      <c r="A13" s="90" t="s">
        <v>87</v>
      </c>
      <c r="B13" s="89" t="s">
        <v>37</v>
      </c>
      <c r="C13" s="141">
        <f>'Прил-е № 1'!$C$37</f>
        <v>1174.4000000000001</v>
      </c>
      <c r="E13" s="184"/>
    </row>
    <row r="14" spans="1:5" ht="176.25" customHeight="1" x14ac:dyDescent="0.25">
      <c r="A14" s="90" t="s">
        <v>88</v>
      </c>
      <c r="B14" s="89" t="s">
        <v>30</v>
      </c>
      <c r="C14" s="141">
        <f>'Прил-е № 1'!$C$38</f>
        <v>3172.3999999999996</v>
      </c>
      <c r="E14" s="184"/>
    </row>
    <row r="15" spans="1:5" ht="45.75" customHeight="1" x14ac:dyDescent="0.25">
      <c r="A15" s="90" t="s">
        <v>46</v>
      </c>
      <c r="B15" s="89" t="s">
        <v>58</v>
      </c>
      <c r="C15" s="141">
        <f>'Прил-е № 1'!$C$39</f>
        <v>5584.3</v>
      </c>
      <c r="E15" s="184"/>
    </row>
    <row r="16" spans="1:5" ht="57" customHeight="1" x14ac:dyDescent="0.25">
      <c r="A16" s="90" t="s">
        <v>160</v>
      </c>
      <c r="B16" s="89" t="s">
        <v>32</v>
      </c>
      <c r="C16" s="141">
        <f>'Прил-е № 1'!$C$40</f>
        <v>225.3</v>
      </c>
      <c r="E16" s="184"/>
    </row>
    <row r="17" spans="1:5" ht="96.75" customHeight="1" x14ac:dyDescent="0.25">
      <c r="A17" s="59" t="s">
        <v>95</v>
      </c>
      <c r="B17" s="89" t="s">
        <v>33</v>
      </c>
      <c r="C17" s="141">
        <f>'Прил-е № 1'!$C$41</f>
        <v>1700</v>
      </c>
      <c r="E17" s="184"/>
    </row>
    <row r="18" spans="1:5" ht="49.5" customHeight="1" x14ac:dyDescent="0.25">
      <c r="A18" s="59" t="s">
        <v>82</v>
      </c>
      <c r="B18" s="89" t="s">
        <v>34</v>
      </c>
      <c r="C18" s="141">
        <f>'Прил-е № 1'!$C$42</f>
        <v>987.3</v>
      </c>
      <c r="E18" s="184"/>
    </row>
    <row r="19" spans="1:5" ht="78.75" customHeight="1" x14ac:dyDescent="0.25">
      <c r="A19" s="59" t="s">
        <v>83</v>
      </c>
      <c r="B19" s="89" t="s">
        <v>35</v>
      </c>
      <c r="C19" s="141">
        <f>'Прил-е № 1'!$C$43</f>
        <v>995.4</v>
      </c>
      <c r="E19" s="184"/>
    </row>
    <row r="20" spans="1:5" ht="52.5" customHeight="1" x14ac:dyDescent="0.25">
      <c r="A20" s="90" t="s">
        <v>89</v>
      </c>
      <c r="B20" s="89" t="s">
        <v>36</v>
      </c>
      <c r="C20" s="141">
        <f>'Прил-е № 1'!$C$44</f>
        <v>1038</v>
      </c>
      <c r="E20" s="184"/>
    </row>
    <row r="21" spans="1:5" ht="45.75" customHeight="1" x14ac:dyDescent="0.25">
      <c r="A21" s="90" t="s">
        <v>54</v>
      </c>
      <c r="B21" s="248" t="s">
        <v>38</v>
      </c>
      <c r="C21" s="141">
        <f>'Прил-е № 1'!$C$46</f>
        <v>1322.9</v>
      </c>
      <c r="E21" s="184"/>
    </row>
    <row r="22" spans="1:5" ht="35.25" customHeight="1" x14ac:dyDescent="0.25">
      <c r="A22" s="90" t="s">
        <v>172</v>
      </c>
      <c r="B22" s="249"/>
      <c r="C22" s="168">
        <f>'Прил-е № 1'!C47</f>
        <v>8276.2999999999993</v>
      </c>
      <c r="E22" s="184"/>
    </row>
    <row r="23" spans="1:5" ht="204.75" customHeight="1" x14ac:dyDescent="0.25">
      <c r="A23" s="59" t="s">
        <v>100</v>
      </c>
      <c r="B23" s="89" t="s">
        <v>39</v>
      </c>
      <c r="C23" s="141">
        <f>'Прил-е № 1'!$C$48</f>
        <v>1511</v>
      </c>
      <c r="E23" s="184"/>
    </row>
    <row r="24" spans="1:5" x14ac:dyDescent="0.25">
      <c r="A24" s="91" t="s">
        <v>171</v>
      </c>
      <c r="B24" s="91" t="s">
        <v>166</v>
      </c>
      <c r="C24" s="169">
        <f>'Прил-е № 1'!C49</f>
        <v>992.7</v>
      </c>
      <c r="E24" s="184"/>
    </row>
    <row r="25" spans="1:5" ht="75" x14ac:dyDescent="0.25">
      <c r="A25" s="91" t="s">
        <v>168</v>
      </c>
      <c r="B25" s="91" t="s">
        <v>167</v>
      </c>
      <c r="C25" s="165">
        <f>'Прил-е № 1'!C50</f>
        <v>967.6</v>
      </c>
    </row>
    <row r="26" spans="1:5" ht="45" x14ac:dyDescent="0.25">
      <c r="A26" s="91" t="s">
        <v>169</v>
      </c>
      <c r="B26" s="91" t="s">
        <v>170</v>
      </c>
      <c r="C26" s="165">
        <f>'Прил-е № 1'!C51</f>
        <v>754.6</v>
      </c>
    </row>
  </sheetData>
  <mergeCells count="5">
    <mergeCell ref="A5:C5"/>
    <mergeCell ref="B1:C1"/>
    <mergeCell ref="B2:C3"/>
    <mergeCell ref="B21:B22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4"/>
  <sheetViews>
    <sheetView view="pageBreakPreview" zoomScale="80" zoomScaleNormal="80" zoomScaleSheetLayoutView="80" workbookViewId="0">
      <pane xSplit="3" ySplit="8" topLeftCell="Y18" activePane="bottomRight" state="frozen"/>
      <selection pane="topRight" activeCell="B1" sqref="B1"/>
      <selection pane="bottomLeft" activeCell="A5" sqref="A5"/>
      <selection pane="bottomRight" activeCell="BC21" sqref="BC21"/>
    </sheetView>
  </sheetViews>
  <sheetFormatPr defaultRowHeight="15" x14ac:dyDescent="0.25"/>
  <cols>
    <col min="1" max="1" width="9.140625" style="6"/>
    <col min="2" max="2" width="15.5703125" style="6" customWidth="1"/>
    <col min="3" max="3" width="46.710937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L1" s="1"/>
      <c r="M1" s="1"/>
      <c r="N1" s="233" t="s">
        <v>135</v>
      </c>
      <c r="O1" s="233"/>
      <c r="P1" s="233"/>
      <c r="Q1" s="233"/>
    </row>
    <row r="2" spans="1:87" ht="36.75" customHeight="1" x14ac:dyDescent="0.25">
      <c r="L2" s="258" t="s">
        <v>138</v>
      </c>
      <c r="M2" s="258"/>
      <c r="N2" s="258"/>
      <c r="O2" s="258"/>
      <c r="P2" s="258"/>
      <c r="Q2" s="258"/>
    </row>
    <row r="3" spans="1:87" x14ac:dyDescent="0.25">
      <c r="L3" s="258"/>
      <c r="M3" s="258"/>
      <c r="N3" s="258"/>
      <c r="O3" s="258"/>
      <c r="P3" s="258"/>
      <c r="Q3" s="258"/>
    </row>
    <row r="5" spans="1:87" ht="15.75" x14ac:dyDescent="0.25">
      <c r="C5" s="28"/>
      <c r="D5" s="28"/>
      <c r="E5" s="28"/>
      <c r="F5" s="51" t="s">
        <v>25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ht="15.75" thickBot="1" x14ac:dyDescent="0.3"/>
    <row r="7" spans="1:87" s="12" customFormat="1" ht="29.25" customHeight="1" x14ac:dyDescent="0.25">
      <c r="A7" s="250"/>
      <c r="B7" s="250" t="s">
        <v>45</v>
      </c>
      <c r="C7" s="261" t="s">
        <v>5</v>
      </c>
      <c r="D7" s="265" t="s">
        <v>41</v>
      </c>
      <c r="E7" s="263" t="s">
        <v>16</v>
      </c>
      <c r="F7" s="259" t="s">
        <v>57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20"/>
    </row>
    <row r="8" spans="1:87" s="29" customFormat="1" ht="19.5" customHeight="1" thickBot="1" x14ac:dyDescent="0.25">
      <c r="A8" s="251"/>
      <c r="B8" s="251"/>
      <c r="C8" s="262"/>
      <c r="D8" s="266"/>
      <c r="E8" s="264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52" t="s">
        <v>149</v>
      </c>
      <c r="B9" s="17" t="s">
        <v>55</v>
      </c>
      <c r="C9" s="17" t="s">
        <v>13</v>
      </c>
      <c r="D9" s="61" t="s">
        <v>40</v>
      </c>
      <c r="E9" s="71">
        <f>'Прил-е № 1'!$C$10</f>
        <v>0</v>
      </c>
      <c r="F9" s="63">
        <f>$E$9</f>
        <v>0</v>
      </c>
      <c r="G9" s="63">
        <f t="shared" ref="G9:BR9" si="0">$E$9</f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  <c r="L9" s="63">
        <f t="shared" si="0"/>
        <v>0</v>
      </c>
      <c r="M9" s="63">
        <f t="shared" si="0"/>
        <v>0</v>
      </c>
      <c r="N9" s="63">
        <f t="shared" si="0"/>
        <v>0</v>
      </c>
      <c r="O9" s="63">
        <f t="shared" si="0"/>
        <v>0</v>
      </c>
      <c r="P9" s="63">
        <f t="shared" si="0"/>
        <v>0</v>
      </c>
      <c r="Q9" s="63">
        <f t="shared" si="0"/>
        <v>0</v>
      </c>
      <c r="R9" s="63">
        <f t="shared" si="0"/>
        <v>0</v>
      </c>
      <c r="S9" s="63">
        <f t="shared" si="0"/>
        <v>0</v>
      </c>
      <c r="T9" s="63">
        <f t="shared" si="0"/>
        <v>0</v>
      </c>
      <c r="U9" s="63">
        <f t="shared" si="0"/>
        <v>0</v>
      </c>
      <c r="V9" s="63">
        <f t="shared" si="0"/>
        <v>0</v>
      </c>
      <c r="W9" s="63">
        <f t="shared" si="0"/>
        <v>0</v>
      </c>
      <c r="X9" s="63">
        <f t="shared" si="0"/>
        <v>0</v>
      </c>
      <c r="Y9" s="63">
        <f t="shared" si="0"/>
        <v>0</v>
      </c>
      <c r="Z9" s="63">
        <f t="shared" si="0"/>
        <v>0</v>
      </c>
      <c r="AA9" s="63">
        <f t="shared" si="0"/>
        <v>0</v>
      </c>
      <c r="AB9" s="63">
        <f t="shared" si="0"/>
        <v>0</v>
      </c>
      <c r="AC9" s="63">
        <f t="shared" si="0"/>
        <v>0</v>
      </c>
      <c r="AD9" s="63">
        <f t="shared" si="0"/>
        <v>0</v>
      </c>
      <c r="AE9" s="63">
        <f t="shared" si="0"/>
        <v>0</v>
      </c>
      <c r="AF9" s="63">
        <f t="shared" si="0"/>
        <v>0</v>
      </c>
      <c r="AG9" s="63">
        <f t="shared" si="0"/>
        <v>0</v>
      </c>
      <c r="AH9" s="63">
        <f t="shared" si="0"/>
        <v>0</v>
      </c>
      <c r="AI9" s="63">
        <f t="shared" si="0"/>
        <v>0</v>
      </c>
      <c r="AJ9" s="63">
        <f t="shared" si="0"/>
        <v>0</v>
      </c>
      <c r="AK9" s="63">
        <f t="shared" si="0"/>
        <v>0</v>
      </c>
      <c r="AL9" s="63">
        <f t="shared" si="0"/>
        <v>0</v>
      </c>
      <c r="AM9" s="63">
        <f t="shared" si="0"/>
        <v>0</v>
      </c>
      <c r="AN9" s="63">
        <f t="shared" si="0"/>
        <v>0</v>
      </c>
      <c r="AO9" s="63">
        <f t="shared" si="0"/>
        <v>0</v>
      </c>
      <c r="AP9" s="63">
        <f t="shared" si="0"/>
        <v>0</v>
      </c>
      <c r="AQ9" s="63">
        <f t="shared" si="0"/>
        <v>0</v>
      </c>
      <c r="AR9" s="63">
        <f t="shared" si="0"/>
        <v>0</v>
      </c>
      <c r="AS9" s="63">
        <f t="shared" si="0"/>
        <v>0</v>
      </c>
      <c r="AT9" s="63">
        <f t="shared" si="0"/>
        <v>0</v>
      </c>
      <c r="AU9" s="63">
        <f t="shared" si="0"/>
        <v>0</v>
      </c>
      <c r="AV9" s="63">
        <f t="shared" si="0"/>
        <v>0</v>
      </c>
      <c r="AW9" s="63">
        <f t="shared" si="0"/>
        <v>0</v>
      </c>
      <c r="AX9" s="63">
        <f t="shared" si="0"/>
        <v>0</v>
      </c>
      <c r="AY9" s="63">
        <f t="shared" si="0"/>
        <v>0</v>
      </c>
      <c r="AZ9" s="63">
        <f t="shared" si="0"/>
        <v>0</v>
      </c>
      <c r="BA9" s="63">
        <f t="shared" si="0"/>
        <v>0</v>
      </c>
      <c r="BB9" s="63">
        <f t="shared" si="0"/>
        <v>0</v>
      </c>
      <c r="BC9" s="63">
        <f t="shared" si="0"/>
        <v>0</v>
      </c>
      <c r="BD9" s="63">
        <f t="shared" si="0"/>
        <v>0</v>
      </c>
      <c r="BE9" s="63">
        <f t="shared" si="0"/>
        <v>0</v>
      </c>
      <c r="BF9" s="63">
        <f t="shared" si="0"/>
        <v>0</v>
      </c>
      <c r="BG9" s="63">
        <f t="shared" si="0"/>
        <v>0</v>
      </c>
      <c r="BH9" s="63">
        <f t="shared" si="0"/>
        <v>0</v>
      </c>
      <c r="BI9" s="63">
        <f t="shared" si="0"/>
        <v>0</v>
      </c>
      <c r="BJ9" s="63">
        <f t="shared" si="0"/>
        <v>0</v>
      </c>
      <c r="BK9" s="63">
        <f t="shared" si="0"/>
        <v>0</v>
      </c>
      <c r="BL9" s="63">
        <f t="shared" si="0"/>
        <v>0</v>
      </c>
      <c r="BM9" s="63">
        <f t="shared" si="0"/>
        <v>0</v>
      </c>
      <c r="BN9" s="63">
        <f t="shared" si="0"/>
        <v>0</v>
      </c>
      <c r="BO9" s="63">
        <f t="shared" si="0"/>
        <v>0</v>
      </c>
      <c r="BP9" s="63">
        <f t="shared" si="0"/>
        <v>0</v>
      </c>
      <c r="BQ9" s="63">
        <f t="shared" si="0"/>
        <v>0</v>
      </c>
      <c r="BR9" s="63">
        <f t="shared" si="0"/>
        <v>0</v>
      </c>
      <c r="BS9" s="63">
        <f t="shared" ref="BS9:CI9" si="1">$E$9</f>
        <v>0</v>
      </c>
      <c r="BT9" s="63">
        <f t="shared" si="1"/>
        <v>0</v>
      </c>
      <c r="BU9" s="63">
        <f t="shared" si="1"/>
        <v>0</v>
      </c>
      <c r="BV9" s="63">
        <f t="shared" si="1"/>
        <v>0</v>
      </c>
      <c r="BW9" s="63">
        <f t="shared" si="1"/>
        <v>0</v>
      </c>
      <c r="BX9" s="63">
        <f t="shared" si="1"/>
        <v>0</v>
      </c>
      <c r="BY9" s="63">
        <f t="shared" si="1"/>
        <v>0</v>
      </c>
      <c r="BZ9" s="63">
        <f t="shared" si="1"/>
        <v>0</v>
      </c>
      <c r="CA9" s="63">
        <f t="shared" si="1"/>
        <v>0</v>
      </c>
      <c r="CB9" s="63">
        <f t="shared" si="1"/>
        <v>0</v>
      </c>
      <c r="CC9" s="63">
        <f t="shared" si="1"/>
        <v>0</v>
      </c>
      <c r="CD9" s="63">
        <f t="shared" si="1"/>
        <v>0</v>
      </c>
      <c r="CE9" s="63">
        <f t="shared" si="1"/>
        <v>0</v>
      </c>
      <c r="CF9" s="63">
        <f t="shared" si="1"/>
        <v>0</v>
      </c>
      <c r="CG9" s="63">
        <f t="shared" si="1"/>
        <v>0</v>
      </c>
      <c r="CH9" s="63">
        <f t="shared" si="1"/>
        <v>0</v>
      </c>
      <c r="CI9" s="63">
        <f t="shared" si="1"/>
        <v>0</v>
      </c>
    </row>
    <row r="10" spans="1:87" ht="44.25" customHeight="1" x14ac:dyDescent="0.25">
      <c r="A10" s="253"/>
      <c r="B10" s="35" t="s">
        <v>44</v>
      </c>
      <c r="C10" s="35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2">$E$10</f>
        <v>139.5</v>
      </c>
      <c r="H10" s="13">
        <f t="shared" si="2"/>
        <v>139.5</v>
      </c>
      <c r="I10" s="13">
        <f t="shared" si="2"/>
        <v>139.5</v>
      </c>
      <c r="J10" s="13">
        <f t="shared" si="2"/>
        <v>139.5</v>
      </c>
      <c r="K10" s="13">
        <f t="shared" si="2"/>
        <v>139.5</v>
      </c>
      <c r="L10" s="13">
        <f t="shared" si="2"/>
        <v>139.5</v>
      </c>
      <c r="M10" s="13">
        <f t="shared" si="2"/>
        <v>139.5</v>
      </c>
      <c r="N10" s="13">
        <f t="shared" si="2"/>
        <v>139.5</v>
      </c>
      <c r="O10" s="13">
        <f t="shared" si="2"/>
        <v>139.5</v>
      </c>
      <c r="P10" s="13">
        <f t="shared" si="2"/>
        <v>139.5</v>
      </c>
      <c r="Q10" s="13">
        <f t="shared" si="2"/>
        <v>139.5</v>
      </c>
      <c r="R10" s="13">
        <f t="shared" si="2"/>
        <v>139.5</v>
      </c>
      <c r="S10" s="13">
        <f t="shared" si="2"/>
        <v>139.5</v>
      </c>
      <c r="T10" s="13">
        <f t="shared" si="2"/>
        <v>139.5</v>
      </c>
      <c r="U10" s="13">
        <f t="shared" si="2"/>
        <v>139.5</v>
      </c>
      <c r="V10" s="13">
        <f t="shared" si="2"/>
        <v>139.5</v>
      </c>
      <c r="W10" s="13">
        <f t="shared" si="2"/>
        <v>139.5</v>
      </c>
      <c r="X10" s="13">
        <f t="shared" si="2"/>
        <v>139.5</v>
      </c>
      <c r="Y10" s="13">
        <f t="shared" si="2"/>
        <v>139.5</v>
      </c>
      <c r="Z10" s="13">
        <f t="shared" si="2"/>
        <v>139.5</v>
      </c>
      <c r="AA10" s="13">
        <f t="shared" si="2"/>
        <v>139.5</v>
      </c>
      <c r="AB10" s="13">
        <f t="shared" si="2"/>
        <v>139.5</v>
      </c>
      <c r="AC10" s="13">
        <f t="shared" si="2"/>
        <v>139.5</v>
      </c>
      <c r="AD10" s="13">
        <f t="shared" si="2"/>
        <v>139.5</v>
      </c>
      <c r="AE10" s="13">
        <f t="shared" si="2"/>
        <v>139.5</v>
      </c>
      <c r="AF10" s="13">
        <f t="shared" si="2"/>
        <v>139.5</v>
      </c>
      <c r="AG10" s="13">
        <f t="shared" si="2"/>
        <v>139.5</v>
      </c>
      <c r="AH10" s="13">
        <f t="shared" si="2"/>
        <v>139.5</v>
      </c>
      <c r="AI10" s="13">
        <f t="shared" si="2"/>
        <v>139.5</v>
      </c>
      <c r="AJ10" s="13">
        <f t="shared" si="2"/>
        <v>139.5</v>
      </c>
      <c r="AK10" s="13">
        <f t="shared" si="2"/>
        <v>139.5</v>
      </c>
      <c r="AL10" s="13">
        <f t="shared" si="2"/>
        <v>139.5</v>
      </c>
      <c r="AM10" s="13">
        <f t="shared" si="2"/>
        <v>139.5</v>
      </c>
      <c r="AN10" s="13">
        <f t="shared" si="2"/>
        <v>139.5</v>
      </c>
      <c r="AO10" s="13">
        <f t="shared" si="2"/>
        <v>139.5</v>
      </c>
      <c r="AP10" s="13">
        <f t="shared" si="2"/>
        <v>139.5</v>
      </c>
      <c r="AQ10" s="13">
        <f t="shared" si="2"/>
        <v>139.5</v>
      </c>
      <c r="AR10" s="13">
        <f t="shared" si="2"/>
        <v>139.5</v>
      </c>
      <c r="AS10" s="13">
        <f t="shared" si="2"/>
        <v>139.5</v>
      </c>
      <c r="AT10" s="13">
        <f t="shared" si="2"/>
        <v>139.5</v>
      </c>
      <c r="AU10" s="13">
        <f t="shared" si="2"/>
        <v>139.5</v>
      </c>
      <c r="AV10" s="13">
        <f t="shared" si="2"/>
        <v>139.5</v>
      </c>
      <c r="AW10" s="13">
        <f t="shared" si="2"/>
        <v>139.5</v>
      </c>
      <c r="AX10" s="13">
        <f t="shared" si="2"/>
        <v>139.5</v>
      </c>
      <c r="AY10" s="13">
        <f t="shared" si="2"/>
        <v>139.5</v>
      </c>
      <c r="AZ10" s="13">
        <f t="shared" si="2"/>
        <v>139.5</v>
      </c>
      <c r="BA10" s="13">
        <f t="shared" si="2"/>
        <v>139.5</v>
      </c>
      <c r="BB10" s="13">
        <f t="shared" si="2"/>
        <v>139.5</v>
      </c>
      <c r="BC10" s="13">
        <f t="shared" si="2"/>
        <v>139.5</v>
      </c>
      <c r="BD10" s="13">
        <f t="shared" si="2"/>
        <v>139.5</v>
      </c>
      <c r="BE10" s="13">
        <f t="shared" si="2"/>
        <v>139.5</v>
      </c>
      <c r="BF10" s="13">
        <f t="shared" si="2"/>
        <v>139.5</v>
      </c>
      <c r="BG10" s="13">
        <f t="shared" si="2"/>
        <v>139.5</v>
      </c>
      <c r="BH10" s="13">
        <f t="shared" si="2"/>
        <v>139.5</v>
      </c>
      <c r="BI10" s="13">
        <f t="shared" si="2"/>
        <v>139.5</v>
      </c>
      <c r="BJ10" s="13">
        <f t="shared" si="2"/>
        <v>139.5</v>
      </c>
      <c r="BK10" s="13">
        <f t="shared" si="2"/>
        <v>139.5</v>
      </c>
      <c r="BL10" s="13">
        <f t="shared" si="2"/>
        <v>139.5</v>
      </c>
      <c r="BM10" s="13">
        <f t="shared" si="2"/>
        <v>139.5</v>
      </c>
      <c r="BN10" s="13">
        <f t="shared" si="2"/>
        <v>139.5</v>
      </c>
      <c r="BO10" s="13">
        <f t="shared" si="2"/>
        <v>139.5</v>
      </c>
      <c r="BP10" s="13">
        <f t="shared" si="2"/>
        <v>139.5</v>
      </c>
      <c r="BQ10" s="13">
        <f t="shared" si="2"/>
        <v>139.5</v>
      </c>
      <c r="BR10" s="13">
        <f t="shared" si="2"/>
        <v>139.5</v>
      </c>
      <c r="BS10" s="13">
        <f t="shared" ref="BS10:CI10" si="3">$E$10</f>
        <v>139.5</v>
      </c>
      <c r="BT10" s="13">
        <f t="shared" si="3"/>
        <v>139.5</v>
      </c>
      <c r="BU10" s="13">
        <f t="shared" si="3"/>
        <v>139.5</v>
      </c>
      <c r="BV10" s="13">
        <f t="shared" si="3"/>
        <v>139.5</v>
      </c>
      <c r="BW10" s="13">
        <f t="shared" si="3"/>
        <v>139.5</v>
      </c>
      <c r="BX10" s="13">
        <f t="shared" si="3"/>
        <v>139.5</v>
      </c>
      <c r="BY10" s="13">
        <f t="shared" si="3"/>
        <v>139.5</v>
      </c>
      <c r="BZ10" s="13">
        <f t="shared" si="3"/>
        <v>139.5</v>
      </c>
      <c r="CA10" s="13">
        <f t="shared" si="3"/>
        <v>139.5</v>
      </c>
      <c r="CB10" s="13">
        <f t="shared" si="3"/>
        <v>139.5</v>
      </c>
      <c r="CC10" s="13">
        <f t="shared" si="3"/>
        <v>139.5</v>
      </c>
      <c r="CD10" s="13">
        <f t="shared" si="3"/>
        <v>139.5</v>
      </c>
      <c r="CE10" s="13">
        <f t="shared" si="3"/>
        <v>139.5</v>
      </c>
      <c r="CF10" s="13">
        <f t="shared" si="3"/>
        <v>139.5</v>
      </c>
      <c r="CG10" s="13">
        <f t="shared" si="3"/>
        <v>139.5</v>
      </c>
      <c r="CH10" s="13">
        <f t="shared" si="3"/>
        <v>139.5</v>
      </c>
      <c r="CI10" s="13">
        <f t="shared" si="3"/>
        <v>139.5</v>
      </c>
    </row>
    <row r="11" spans="1:87" ht="29.25" customHeight="1" x14ac:dyDescent="0.25">
      <c r="A11" s="253"/>
      <c r="B11" s="35" t="s">
        <v>50</v>
      </c>
      <c r="C11" s="35" t="s">
        <v>14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4">$E$11</f>
        <v>76.099999999999994</v>
      </c>
      <c r="H11" s="13">
        <f t="shared" si="4"/>
        <v>76.099999999999994</v>
      </c>
      <c r="I11" s="13">
        <f t="shared" si="4"/>
        <v>76.099999999999994</v>
      </c>
      <c r="J11" s="13">
        <f t="shared" si="4"/>
        <v>76.099999999999994</v>
      </c>
      <c r="K11" s="13">
        <f t="shared" si="4"/>
        <v>76.099999999999994</v>
      </c>
      <c r="L11" s="13">
        <f t="shared" si="4"/>
        <v>76.099999999999994</v>
      </c>
      <c r="M11" s="13">
        <f t="shared" si="4"/>
        <v>76.099999999999994</v>
      </c>
      <c r="N11" s="13">
        <f t="shared" si="4"/>
        <v>76.099999999999994</v>
      </c>
      <c r="O11" s="13">
        <f t="shared" si="4"/>
        <v>76.099999999999994</v>
      </c>
      <c r="P11" s="13">
        <f t="shared" si="4"/>
        <v>76.099999999999994</v>
      </c>
      <c r="Q11" s="13">
        <f t="shared" si="4"/>
        <v>76.099999999999994</v>
      </c>
      <c r="R11" s="13">
        <f t="shared" si="4"/>
        <v>76.099999999999994</v>
      </c>
      <c r="S11" s="13">
        <f t="shared" si="4"/>
        <v>76.099999999999994</v>
      </c>
      <c r="T11" s="13">
        <f t="shared" si="4"/>
        <v>76.099999999999994</v>
      </c>
      <c r="U11" s="13">
        <f t="shared" si="4"/>
        <v>76.099999999999994</v>
      </c>
      <c r="V11" s="13">
        <f t="shared" si="4"/>
        <v>76.099999999999994</v>
      </c>
      <c r="W11" s="13">
        <f t="shared" si="4"/>
        <v>76.099999999999994</v>
      </c>
      <c r="X11" s="13">
        <f t="shared" si="4"/>
        <v>76.099999999999994</v>
      </c>
      <c r="Y11" s="13">
        <f t="shared" si="4"/>
        <v>76.099999999999994</v>
      </c>
      <c r="Z11" s="13">
        <f t="shared" si="4"/>
        <v>76.099999999999994</v>
      </c>
      <c r="AA11" s="13">
        <f t="shared" si="4"/>
        <v>76.099999999999994</v>
      </c>
      <c r="AB11" s="13">
        <f t="shared" si="4"/>
        <v>76.099999999999994</v>
      </c>
      <c r="AC11" s="13">
        <f t="shared" si="4"/>
        <v>76.099999999999994</v>
      </c>
      <c r="AD11" s="13">
        <f t="shared" si="4"/>
        <v>76.099999999999994</v>
      </c>
      <c r="AE11" s="13">
        <f t="shared" si="4"/>
        <v>76.099999999999994</v>
      </c>
      <c r="AF11" s="13">
        <f t="shared" si="4"/>
        <v>76.099999999999994</v>
      </c>
      <c r="AG11" s="13">
        <f t="shared" si="4"/>
        <v>76.099999999999994</v>
      </c>
      <c r="AH11" s="13">
        <f t="shared" si="4"/>
        <v>76.099999999999994</v>
      </c>
      <c r="AI11" s="13">
        <f t="shared" si="4"/>
        <v>76.099999999999994</v>
      </c>
      <c r="AJ11" s="13">
        <f t="shared" si="4"/>
        <v>76.099999999999994</v>
      </c>
      <c r="AK11" s="13">
        <f t="shared" si="4"/>
        <v>76.099999999999994</v>
      </c>
      <c r="AL11" s="13">
        <f t="shared" si="4"/>
        <v>76.099999999999994</v>
      </c>
      <c r="AM11" s="13">
        <f t="shared" si="4"/>
        <v>76.099999999999994</v>
      </c>
      <c r="AN11" s="13">
        <f t="shared" si="4"/>
        <v>76.099999999999994</v>
      </c>
      <c r="AO11" s="13">
        <f t="shared" si="4"/>
        <v>76.099999999999994</v>
      </c>
      <c r="AP11" s="13">
        <f t="shared" si="4"/>
        <v>76.099999999999994</v>
      </c>
      <c r="AQ11" s="13">
        <f t="shared" si="4"/>
        <v>76.099999999999994</v>
      </c>
      <c r="AR11" s="13">
        <f t="shared" si="4"/>
        <v>76.099999999999994</v>
      </c>
      <c r="AS11" s="13">
        <f t="shared" si="4"/>
        <v>76.099999999999994</v>
      </c>
      <c r="AT11" s="13">
        <f t="shared" si="4"/>
        <v>76.099999999999994</v>
      </c>
      <c r="AU11" s="13">
        <f t="shared" si="4"/>
        <v>76.099999999999994</v>
      </c>
      <c r="AV11" s="13">
        <f t="shared" si="4"/>
        <v>76.099999999999994</v>
      </c>
      <c r="AW11" s="13">
        <f t="shared" si="4"/>
        <v>76.099999999999994</v>
      </c>
      <c r="AX11" s="13">
        <f t="shared" si="4"/>
        <v>76.099999999999994</v>
      </c>
      <c r="AY11" s="13">
        <f t="shared" si="4"/>
        <v>76.099999999999994</v>
      </c>
      <c r="AZ11" s="13">
        <f t="shared" si="4"/>
        <v>76.099999999999994</v>
      </c>
      <c r="BA11" s="13">
        <f t="shared" si="4"/>
        <v>76.099999999999994</v>
      </c>
      <c r="BB11" s="13">
        <f t="shared" si="4"/>
        <v>76.099999999999994</v>
      </c>
      <c r="BC11" s="13">
        <f t="shared" si="4"/>
        <v>76.099999999999994</v>
      </c>
      <c r="BD11" s="13">
        <f t="shared" si="4"/>
        <v>76.099999999999994</v>
      </c>
      <c r="BE11" s="13">
        <f t="shared" si="4"/>
        <v>76.099999999999994</v>
      </c>
      <c r="BF11" s="13">
        <f t="shared" si="4"/>
        <v>76.099999999999994</v>
      </c>
      <c r="BG11" s="13">
        <f t="shared" si="4"/>
        <v>76.099999999999994</v>
      </c>
      <c r="BH11" s="13">
        <f t="shared" si="4"/>
        <v>76.099999999999994</v>
      </c>
      <c r="BI11" s="13">
        <f t="shared" si="4"/>
        <v>76.099999999999994</v>
      </c>
      <c r="BJ11" s="13">
        <f t="shared" si="4"/>
        <v>76.099999999999994</v>
      </c>
      <c r="BK11" s="13">
        <f t="shared" si="4"/>
        <v>76.099999999999994</v>
      </c>
      <c r="BL11" s="13">
        <f t="shared" si="4"/>
        <v>76.099999999999994</v>
      </c>
      <c r="BM11" s="13">
        <f t="shared" si="4"/>
        <v>76.099999999999994</v>
      </c>
      <c r="BN11" s="13">
        <f t="shared" si="4"/>
        <v>76.099999999999994</v>
      </c>
      <c r="BO11" s="13">
        <f t="shared" si="4"/>
        <v>76.099999999999994</v>
      </c>
      <c r="BP11" s="13">
        <f t="shared" si="4"/>
        <v>76.099999999999994</v>
      </c>
      <c r="BQ11" s="13">
        <f t="shared" si="4"/>
        <v>76.099999999999994</v>
      </c>
      <c r="BR11" s="13">
        <f t="shared" si="4"/>
        <v>76.099999999999994</v>
      </c>
      <c r="BS11" s="13">
        <f t="shared" ref="BS11:CI11" si="5">$E$11</f>
        <v>76.099999999999994</v>
      </c>
      <c r="BT11" s="13">
        <f t="shared" si="5"/>
        <v>76.099999999999994</v>
      </c>
      <c r="BU11" s="13">
        <f t="shared" si="5"/>
        <v>76.099999999999994</v>
      </c>
      <c r="BV11" s="13">
        <f t="shared" si="5"/>
        <v>76.099999999999994</v>
      </c>
      <c r="BW11" s="13">
        <f t="shared" si="5"/>
        <v>76.099999999999994</v>
      </c>
      <c r="BX11" s="13">
        <f t="shared" si="5"/>
        <v>76.099999999999994</v>
      </c>
      <c r="BY11" s="13">
        <f t="shared" si="5"/>
        <v>76.099999999999994</v>
      </c>
      <c r="BZ11" s="13">
        <f t="shared" si="5"/>
        <v>76.099999999999994</v>
      </c>
      <c r="CA11" s="13">
        <f t="shared" si="5"/>
        <v>76.099999999999994</v>
      </c>
      <c r="CB11" s="13">
        <f t="shared" si="5"/>
        <v>76.099999999999994</v>
      </c>
      <c r="CC11" s="13">
        <f t="shared" si="5"/>
        <v>76.099999999999994</v>
      </c>
      <c r="CD11" s="13">
        <f t="shared" si="5"/>
        <v>76.099999999999994</v>
      </c>
      <c r="CE11" s="13">
        <f t="shared" si="5"/>
        <v>76.099999999999994</v>
      </c>
      <c r="CF11" s="13">
        <f t="shared" si="5"/>
        <v>76.099999999999994</v>
      </c>
      <c r="CG11" s="13">
        <f t="shared" si="5"/>
        <v>76.099999999999994</v>
      </c>
      <c r="CH11" s="13">
        <f t="shared" si="5"/>
        <v>76.099999999999994</v>
      </c>
      <c r="CI11" s="13">
        <f t="shared" si="5"/>
        <v>76.099999999999994</v>
      </c>
    </row>
    <row r="12" spans="1:87" ht="20.25" customHeight="1" x14ac:dyDescent="0.25">
      <c r="A12" s="253"/>
      <c r="B12" s="50" t="s">
        <v>91</v>
      </c>
      <c r="C12" s="36" t="s">
        <v>6</v>
      </c>
      <c r="D12" s="42"/>
      <c r="E12" s="16">
        <f>'Прил-е № 1'!$C$13</f>
        <v>230.9</v>
      </c>
      <c r="F12" s="13">
        <f>$E$12</f>
        <v>230.9</v>
      </c>
      <c r="G12" s="13">
        <f t="shared" ref="G12:BR12" si="6">$E$12</f>
        <v>230.9</v>
      </c>
      <c r="H12" s="13">
        <f t="shared" si="6"/>
        <v>230.9</v>
      </c>
      <c r="I12" s="13">
        <f t="shared" si="6"/>
        <v>230.9</v>
      </c>
      <c r="J12" s="13">
        <f t="shared" si="6"/>
        <v>230.9</v>
      </c>
      <c r="K12" s="13">
        <f t="shared" si="6"/>
        <v>230.9</v>
      </c>
      <c r="L12" s="13">
        <f t="shared" si="6"/>
        <v>230.9</v>
      </c>
      <c r="M12" s="13">
        <f t="shared" si="6"/>
        <v>230.9</v>
      </c>
      <c r="N12" s="13">
        <f t="shared" si="6"/>
        <v>230.9</v>
      </c>
      <c r="O12" s="13">
        <f t="shared" si="6"/>
        <v>230.9</v>
      </c>
      <c r="P12" s="13">
        <f t="shared" si="6"/>
        <v>230.9</v>
      </c>
      <c r="Q12" s="13">
        <f t="shared" si="6"/>
        <v>230.9</v>
      </c>
      <c r="R12" s="13">
        <f t="shared" si="6"/>
        <v>230.9</v>
      </c>
      <c r="S12" s="13">
        <f t="shared" si="6"/>
        <v>230.9</v>
      </c>
      <c r="T12" s="13">
        <f t="shared" si="6"/>
        <v>230.9</v>
      </c>
      <c r="U12" s="13">
        <f t="shared" si="6"/>
        <v>230.9</v>
      </c>
      <c r="V12" s="13">
        <f t="shared" si="6"/>
        <v>230.9</v>
      </c>
      <c r="W12" s="13">
        <f t="shared" si="6"/>
        <v>230.9</v>
      </c>
      <c r="X12" s="13">
        <f t="shared" si="6"/>
        <v>230.9</v>
      </c>
      <c r="Y12" s="13">
        <f t="shared" si="6"/>
        <v>230.9</v>
      </c>
      <c r="Z12" s="13">
        <f t="shared" si="6"/>
        <v>230.9</v>
      </c>
      <c r="AA12" s="13">
        <f t="shared" si="6"/>
        <v>230.9</v>
      </c>
      <c r="AB12" s="13">
        <f t="shared" si="6"/>
        <v>230.9</v>
      </c>
      <c r="AC12" s="13">
        <f t="shared" si="6"/>
        <v>230.9</v>
      </c>
      <c r="AD12" s="13">
        <f t="shared" si="6"/>
        <v>230.9</v>
      </c>
      <c r="AE12" s="13">
        <f t="shared" si="6"/>
        <v>230.9</v>
      </c>
      <c r="AF12" s="13">
        <f t="shared" si="6"/>
        <v>230.9</v>
      </c>
      <c r="AG12" s="13">
        <f t="shared" si="6"/>
        <v>230.9</v>
      </c>
      <c r="AH12" s="13">
        <f t="shared" si="6"/>
        <v>230.9</v>
      </c>
      <c r="AI12" s="13">
        <f t="shared" si="6"/>
        <v>230.9</v>
      </c>
      <c r="AJ12" s="13">
        <f t="shared" si="6"/>
        <v>230.9</v>
      </c>
      <c r="AK12" s="13">
        <f t="shared" si="6"/>
        <v>230.9</v>
      </c>
      <c r="AL12" s="13">
        <f t="shared" si="6"/>
        <v>230.9</v>
      </c>
      <c r="AM12" s="13">
        <f t="shared" si="6"/>
        <v>230.9</v>
      </c>
      <c r="AN12" s="13">
        <f t="shared" si="6"/>
        <v>230.9</v>
      </c>
      <c r="AO12" s="13">
        <f t="shared" si="6"/>
        <v>230.9</v>
      </c>
      <c r="AP12" s="13">
        <f t="shared" si="6"/>
        <v>230.9</v>
      </c>
      <c r="AQ12" s="13">
        <f t="shared" si="6"/>
        <v>230.9</v>
      </c>
      <c r="AR12" s="13">
        <f t="shared" si="6"/>
        <v>230.9</v>
      </c>
      <c r="AS12" s="13">
        <f t="shared" si="6"/>
        <v>230.9</v>
      </c>
      <c r="AT12" s="13">
        <f t="shared" si="6"/>
        <v>230.9</v>
      </c>
      <c r="AU12" s="13">
        <f t="shared" si="6"/>
        <v>230.9</v>
      </c>
      <c r="AV12" s="13">
        <f t="shared" si="6"/>
        <v>230.9</v>
      </c>
      <c r="AW12" s="13">
        <f t="shared" si="6"/>
        <v>230.9</v>
      </c>
      <c r="AX12" s="13">
        <f t="shared" si="6"/>
        <v>230.9</v>
      </c>
      <c r="AY12" s="13">
        <f t="shared" si="6"/>
        <v>230.9</v>
      </c>
      <c r="AZ12" s="13">
        <f t="shared" si="6"/>
        <v>230.9</v>
      </c>
      <c r="BA12" s="13">
        <f t="shared" si="6"/>
        <v>230.9</v>
      </c>
      <c r="BB12" s="13">
        <f t="shared" si="6"/>
        <v>230.9</v>
      </c>
      <c r="BC12" s="13">
        <f t="shared" si="6"/>
        <v>230.9</v>
      </c>
      <c r="BD12" s="13">
        <f t="shared" si="6"/>
        <v>230.9</v>
      </c>
      <c r="BE12" s="13">
        <f t="shared" si="6"/>
        <v>230.9</v>
      </c>
      <c r="BF12" s="13">
        <f t="shared" si="6"/>
        <v>230.9</v>
      </c>
      <c r="BG12" s="13">
        <f t="shared" si="6"/>
        <v>230.9</v>
      </c>
      <c r="BH12" s="13">
        <f t="shared" si="6"/>
        <v>230.9</v>
      </c>
      <c r="BI12" s="13">
        <f t="shared" si="6"/>
        <v>230.9</v>
      </c>
      <c r="BJ12" s="13">
        <f t="shared" si="6"/>
        <v>230.9</v>
      </c>
      <c r="BK12" s="13">
        <f t="shared" si="6"/>
        <v>230.9</v>
      </c>
      <c r="BL12" s="13">
        <f t="shared" si="6"/>
        <v>230.9</v>
      </c>
      <c r="BM12" s="13">
        <f t="shared" si="6"/>
        <v>230.9</v>
      </c>
      <c r="BN12" s="13">
        <f t="shared" si="6"/>
        <v>230.9</v>
      </c>
      <c r="BO12" s="13">
        <f t="shared" si="6"/>
        <v>230.9</v>
      </c>
      <c r="BP12" s="13">
        <f t="shared" si="6"/>
        <v>230.9</v>
      </c>
      <c r="BQ12" s="13">
        <f t="shared" si="6"/>
        <v>230.9</v>
      </c>
      <c r="BR12" s="13">
        <f t="shared" si="6"/>
        <v>230.9</v>
      </c>
      <c r="BS12" s="13">
        <f t="shared" ref="BS12:CI12" si="7">$E$12</f>
        <v>230.9</v>
      </c>
      <c r="BT12" s="13">
        <f t="shared" si="7"/>
        <v>230.9</v>
      </c>
      <c r="BU12" s="13">
        <f t="shared" si="7"/>
        <v>230.9</v>
      </c>
      <c r="BV12" s="13">
        <f t="shared" si="7"/>
        <v>230.9</v>
      </c>
      <c r="BW12" s="13">
        <f t="shared" si="7"/>
        <v>230.9</v>
      </c>
      <c r="BX12" s="13">
        <f t="shared" si="7"/>
        <v>230.9</v>
      </c>
      <c r="BY12" s="13">
        <f t="shared" si="7"/>
        <v>230.9</v>
      </c>
      <c r="BZ12" s="13">
        <f t="shared" si="7"/>
        <v>230.9</v>
      </c>
      <c r="CA12" s="13">
        <f t="shared" si="7"/>
        <v>230.9</v>
      </c>
      <c r="CB12" s="13">
        <f t="shared" si="7"/>
        <v>230.9</v>
      </c>
      <c r="CC12" s="13">
        <f t="shared" si="7"/>
        <v>230.9</v>
      </c>
      <c r="CD12" s="13">
        <f t="shared" si="7"/>
        <v>230.9</v>
      </c>
      <c r="CE12" s="13">
        <f t="shared" si="7"/>
        <v>230.9</v>
      </c>
      <c r="CF12" s="13">
        <f t="shared" si="7"/>
        <v>230.9</v>
      </c>
      <c r="CG12" s="13">
        <f t="shared" si="7"/>
        <v>230.9</v>
      </c>
      <c r="CH12" s="13">
        <f t="shared" si="7"/>
        <v>230.9</v>
      </c>
      <c r="CI12" s="13">
        <f t="shared" si="7"/>
        <v>230.9</v>
      </c>
    </row>
    <row r="13" spans="1:87" ht="15.75" x14ac:dyDescent="0.25">
      <c r="A13" s="253"/>
      <c r="B13" s="37" t="s">
        <v>90</v>
      </c>
      <c r="C13" s="35" t="s">
        <v>7</v>
      </c>
      <c r="D13" s="42"/>
      <c r="E13" s="16">
        <f>'Прил-е № 1'!$C$14</f>
        <v>272.89999999999998</v>
      </c>
      <c r="F13" s="13">
        <f>$E$13</f>
        <v>272.89999999999998</v>
      </c>
      <c r="G13" s="13">
        <f t="shared" ref="G13:BR13" si="8">$E$13</f>
        <v>272.89999999999998</v>
      </c>
      <c r="H13" s="13">
        <f t="shared" si="8"/>
        <v>272.89999999999998</v>
      </c>
      <c r="I13" s="13">
        <f t="shared" si="8"/>
        <v>272.89999999999998</v>
      </c>
      <c r="J13" s="13">
        <f t="shared" si="8"/>
        <v>272.89999999999998</v>
      </c>
      <c r="K13" s="13">
        <f t="shared" si="8"/>
        <v>272.89999999999998</v>
      </c>
      <c r="L13" s="13">
        <f t="shared" si="8"/>
        <v>272.89999999999998</v>
      </c>
      <c r="M13" s="13">
        <f t="shared" si="8"/>
        <v>272.89999999999998</v>
      </c>
      <c r="N13" s="13">
        <f t="shared" si="8"/>
        <v>272.89999999999998</v>
      </c>
      <c r="O13" s="13">
        <f t="shared" si="8"/>
        <v>272.89999999999998</v>
      </c>
      <c r="P13" s="13">
        <f t="shared" si="8"/>
        <v>272.89999999999998</v>
      </c>
      <c r="Q13" s="13">
        <f t="shared" si="8"/>
        <v>272.89999999999998</v>
      </c>
      <c r="R13" s="13">
        <f t="shared" si="8"/>
        <v>272.89999999999998</v>
      </c>
      <c r="S13" s="13">
        <f t="shared" si="8"/>
        <v>272.89999999999998</v>
      </c>
      <c r="T13" s="13">
        <f t="shared" si="8"/>
        <v>272.89999999999998</v>
      </c>
      <c r="U13" s="13">
        <f t="shared" si="8"/>
        <v>272.89999999999998</v>
      </c>
      <c r="V13" s="13">
        <f t="shared" si="8"/>
        <v>272.89999999999998</v>
      </c>
      <c r="W13" s="13">
        <f t="shared" si="8"/>
        <v>272.89999999999998</v>
      </c>
      <c r="X13" s="13">
        <f t="shared" si="8"/>
        <v>272.89999999999998</v>
      </c>
      <c r="Y13" s="13">
        <f t="shared" si="8"/>
        <v>272.89999999999998</v>
      </c>
      <c r="Z13" s="13">
        <f t="shared" si="8"/>
        <v>272.89999999999998</v>
      </c>
      <c r="AA13" s="13">
        <f t="shared" si="8"/>
        <v>272.89999999999998</v>
      </c>
      <c r="AB13" s="13">
        <f t="shared" si="8"/>
        <v>272.89999999999998</v>
      </c>
      <c r="AC13" s="13">
        <f t="shared" si="8"/>
        <v>272.89999999999998</v>
      </c>
      <c r="AD13" s="13">
        <f t="shared" si="8"/>
        <v>272.89999999999998</v>
      </c>
      <c r="AE13" s="13">
        <f t="shared" si="8"/>
        <v>272.89999999999998</v>
      </c>
      <c r="AF13" s="13">
        <f t="shared" si="8"/>
        <v>272.89999999999998</v>
      </c>
      <c r="AG13" s="13">
        <f t="shared" si="8"/>
        <v>272.89999999999998</v>
      </c>
      <c r="AH13" s="13">
        <f t="shared" si="8"/>
        <v>272.89999999999998</v>
      </c>
      <c r="AI13" s="13">
        <f t="shared" si="8"/>
        <v>272.89999999999998</v>
      </c>
      <c r="AJ13" s="13">
        <f t="shared" si="8"/>
        <v>272.89999999999998</v>
      </c>
      <c r="AK13" s="13">
        <f t="shared" si="8"/>
        <v>272.89999999999998</v>
      </c>
      <c r="AL13" s="13">
        <f t="shared" si="8"/>
        <v>272.89999999999998</v>
      </c>
      <c r="AM13" s="13">
        <f t="shared" si="8"/>
        <v>272.89999999999998</v>
      </c>
      <c r="AN13" s="13">
        <f t="shared" si="8"/>
        <v>272.89999999999998</v>
      </c>
      <c r="AO13" s="13">
        <f t="shared" si="8"/>
        <v>272.89999999999998</v>
      </c>
      <c r="AP13" s="13">
        <f t="shared" si="8"/>
        <v>272.89999999999998</v>
      </c>
      <c r="AQ13" s="13">
        <f t="shared" si="8"/>
        <v>272.89999999999998</v>
      </c>
      <c r="AR13" s="13">
        <f t="shared" si="8"/>
        <v>272.89999999999998</v>
      </c>
      <c r="AS13" s="13">
        <f t="shared" si="8"/>
        <v>272.89999999999998</v>
      </c>
      <c r="AT13" s="13">
        <f t="shared" si="8"/>
        <v>272.89999999999998</v>
      </c>
      <c r="AU13" s="13">
        <f t="shared" si="8"/>
        <v>272.89999999999998</v>
      </c>
      <c r="AV13" s="13">
        <f t="shared" si="8"/>
        <v>272.89999999999998</v>
      </c>
      <c r="AW13" s="13">
        <f t="shared" si="8"/>
        <v>272.89999999999998</v>
      </c>
      <c r="AX13" s="13">
        <f t="shared" si="8"/>
        <v>272.89999999999998</v>
      </c>
      <c r="AY13" s="13">
        <f t="shared" si="8"/>
        <v>272.89999999999998</v>
      </c>
      <c r="AZ13" s="13">
        <f t="shared" si="8"/>
        <v>272.89999999999998</v>
      </c>
      <c r="BA13" s="13">
        <f t="shared" si="8"/>
        <v>272.89999999999998</v>
      </c>
      <c r="BB13" s="13">
        <f t="shared" si="8"/>
        <v>272.89999999999998</v>
      </c>
      <c r="BC13" s="13">
        <f t="shared" si="8"/>
        <v>272.89999999999998</v>
      </c>
      <c r="BD13" s="13">
        <f t="shared" si="8"/>
        <v>272.89999999999998</v>
      </c>
      <c r="BE13" s="13">
        <f t="shared" si="8"/>
        <v>272.89999999999998</v>
      </c>
      <c r="BF13" s="13">
        <f t="shared" si="8"/>
        <v>272.89999999999998</v>
      </c>
      <c r="BG13" s="13">
        <f t="shared" si="8"/>
        <v>272.89999999999998</v>
      </c>
      <c r="BH13" s="13">
        <f t="shared" si="8"/>
        <v>272.89999999999998</v>
      </c>
      <c r="BI13" s="13">
        <f t="shared" si="8"/>
        <v>272.89999999999998</v>
      </c>
      <c r="BJ13" s="13">
        <f t="shared" si="8"/>
        <v>272.89999999999998</v>
      </c>
      <c r="BK13" s="13">
        <f t="shared" si="8"/>
        <v>272.89999999999998</v>
      </c>
      <c r="BL13" s="13">
        <f t="shared" si="8"/>
        <v>272.89999999999998</v>
      </c>
      <c r="BM13" s="13">
        <f t="shared" si="8"/>
        <v>272.89999999999998</v>
      </c>
      <c r="BN13" s="13">
        <f t="shared" si="8"/>
        <v>272.89999999999998</v>
      </c>
      <c r="BO13" s="13">
        <f t="shared" si="8"/>
        <v>272.89999999999998</v>
      </c>
      <c r="BP13" s="13">
        <f t="shared" si="8"/>
        <v>272.89999999999998</v>
      </c>
      <c r="BQ13" s="13">
        <f t="shared" si="8"/>
        <v>272.89999999999998</v>
      </c>
      <c r="BR13" s="13">
        <f t="shared" si="8"/>
        <v>272.89999999999998</v>
      </c>
      <c r="BS13" s="13">
        <f t="shared" ref="BS13:CI13" si="9">$E$13</f>
        <v>272.89999999999998</v>
      </c>
      <c r="BT13" s="13">
        <f t="shared" si="9"/>
        <v>272.89999999999998</v>
      </c>
      <c r="BU13" s="13">
        <f t="shared" si="9"/>
        <v>272.89999999999998</v>
      </c>
      <c r="BV13" s="13">
        <f t="shared" si="9"/>
        <v>272.89999999999998</v>
      </c>
      <c r="BW13" s="13">
        <f t="shared" si="9"/>
        <v>272.89999999999998</v>
      </c>
      <c r="BX13" s="13">
        <f t="shared" si="9"/>
        <v>272.89999999999998</v>
      </c>
      <c r="BY13" s="13">
        <f t="shared" si="9"/>
        <v>272.89999999999998</v>
      </c>
      <c r="BZ13" s="13">
        <f t="shared" si="9"/>
        <v>272.89999999999998</v>
      </c>
      <c r="CA13" s="13">
        <f t="shared" si="9"/>
        <v>272.89999999999998</v>
      </c>
      <c r="CB13" s="13">
        <f t="shared" si="9"/>
        <v>272.89999999999998</v>
      </c>
      <c r="CC13" s="13">
        <f t="shared" si="9"/>
        <v>272.89999999999998</v>
      </c>
      <c r="CD13" s="13">
        <f t="shared" si="9"/>
        <v>272.89999999999998</v>
      </c>
      <c r="CE13" s="13">
        <f t="shared" si="9"/>
        <v>272.89999999999998</v>
      </c>
      <c r="CF13" s="13">
        <f t="shared" si="9"/>
        <v>272.89999999999998</v>
      </c>
      <c r="CG13" s="13">
        <f t="shared" si="9"/>
        <v>272.89999999999998</v>
      </c>
      <c r="CH13" s="13">
        <f t="shared" si="9"/>
        <v>272.89999999999998</v>
      </c>
      <c r="CI13" s="13">
        <f t="shared" si="9"/>
        <v>272.89999999999998</v>
      </c>
    </row>
    <row r="14" spans="1:87" ht="25.5" x14ac:dyDescent="0.25">
      <c r="A14" s="253"/>
      <c r="B14" s="36" t="s">
        <v>92</v>
      </c>
      <c r="C14" s="37" t="s">
        <v>8</v>
      </c>
      <c r="D14" s="60"/>
      <c r="E14" s="16">
        <f>'Прил-е № 1'!$C$15</f>
        <v>255.3</v>
      </c>
      <c r="F14" s="13">
        <f>$E$14</f>
        <v>255.3</v>
      </c>
      <c r="G14" s="13">
        <f t="shared" ref="G14:AA14" si="10">$E$14</f>
        <v>255.3</v>
      </c>
      <c r="H14" s="13">
        <f t="shared" si="10"/>
        <v>255.3</v>
      </c>
      <c r="I14" s="13">
        <f t="shared" si="10"/>
        <v>255.3</v>
      </c>
      <c r="J14" s="13">
        <f t="shared" si="10"/>
        <v>255.3</v>
      </c>
      <c r="K14" s="13">
        <f t="shared" si="10"/>
        <v>255.3</v>
      </c>
      <c r="L14" s="13">
        <f t="shared" si="10"/>
        <v>255.3</v>
      </c>
      <c r="M14" s="13">
        <f t="shared" si="10"/>
        <v>255.3</v>
      </c>
      <c r="N14" s="13">
        <f t="shared" si="10"/>
        <v>255.3</v>
      </c>
      <c r="O14" s="13">
        <f t="shared" si="10"/>
        <v>255.3</v>
      </c>
      <c r="P14" s="13">
        <f t="shared" si="10"/>
        <v>255.3</v>
      </c>
      <c r="Q14" s="13">
        <f t="shared" si="10"/>
        <v>255.3</v>
      </c>
      <c r="R14" s="13">
        <f t="shared" si="10"/>
        <v>255.3</v>
      </c>
      <c r="S14" s="13">
        <f t="shared" si="10"/>
        <v>255.3</v>
      </c>
      <c r="T14" s="13">
        <f t="shared" si="10"/>
        <v>255.3</v>
      </c>
      <c r="U14" s="13">
        <f t="shared" si="10"/>
        <v>255.3</v>
      </c>
      <c r="V14" s="13">
        <f t="shared" si="10"/>
        <v>255.3</v>
      </c>
      <c r="W14" s="13">
        <f t="shared" si="10"/>
        <v>255.3</v>
      </c>
      <c r="X14" s="13">
        <f t="shared" si="10"/>
        <v>255.3</v>
      </c>
      <c r="Y14" s="13">
        <f t="shared" si="10"/>
        <v>255.3</v>
      </c>
      <c r="Z14" s="13">
        <f t="shared" si="10"/>
        <v>255.3</v>
      </c>
      <c r="AA14" s="13">
        <f t="shared" si="10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53"/>
      <c r="B15" s="36" t="s">
        <v>93</v>
      </c>
      <c r="C15" s="37" t="s">
        <v>9</v>
      </c>
      <c r="D15" s="60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11">$E$15</f>
        <v>255.3</v>
      </c>
      <c r="AD15" s="13">
        <f t="shared" si="11"/>
        <v>255.3</v>
      </c>
      <c r="AE15" s="13">
        <f t="shared" si="11"/>
        <v>255.3</v>
      </c>
      <c r="AF15" s="13">
        <f t="shared" si="11"/>
        <v>255.3</v>
      </c>
      <c r="AG15" s="13">
        <f t="shared" si="11"/>
        <v>255.3</v>
      </c>
      <c r="AH15" s="13">
        <f t="shared" si="11"/>
        <v>255.3</v>
      </c>
      <c r="AI15" s="13">
        <f t="shared" si="11"/>
        <v>255.3</v>
      </c>
      <c r="AJ15" s="13">
        <f t="shared" si="11"/>
        <v>255.3</v>
      </c>
      <c r="AK15" s="13">
        <f t="shared" si="11"/>
        <v>255.3</v>
      </c>
      <c r="AL15" s="13">
        <f t="shared" si="11"/>
        <v>255.3</v>
      </c>
      <c r="AM15" s="13">
        <f t="shared" si="11"/>
        <v>255.3</v>
      </c>
      <c r="AN15" s="13">
        <f t="shared" si="11"/>
        <v>255.3</v>
      </c>
      <c r="AO15" s="13">
        <f t="shared" si="11"/>
        <v>255.3</v>
      </c>
      <c r="AP15" s="13">
        <f t="shared" si="11"/>
        <v>255.3</v>
      </c>
      <c r="AQ15" s="13">
        <f t="shared" si="11"/>
        <v>255.3</v>
      </c>
      <c r="AR15" s="13">
        <f t="shared" si="11"/>
        <v>255.3</v>
      </c>
      <c r="AS15" s="13">
        <f t="shared" si="11"/>
        <v>255.3</v>
      </c>
      <c r="AT15" s="13">
        <f t="shared" si="11"/>
        <v>255.3</v>
      </c>
      <c r="AU15" s="13">
        <f t="shared" si="11"/>
        <v>255.3</v>
      </c>
      <c r="AV15" s="13">
        <f t="shared" si="11"/>
        <v>255.3</v>
      </c>
      <c r="AW15" s="13">
        <f t="shared" si="11"/>
        <v>255.3</v>
      </c>
      <c r="AX15" s="13">
        <f t="shared" si="11"/>
        <v>255.3</v>
      </c>
      <c r="AY15" s="13">
        <f t="shared" si="11"/>
        <v>255.3</v>
      </c>
      <c r="AZ15" s="13">
        <f t="shared" si="11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53"/>
      <c r="B16" s="37" t="s">
        <v>177</v>
      </c>
      <c r="C16" s="35" t="s">
        <v>10</v>
      </c>
      <c r="D16" s="42"/>
      <c r="E16" s="16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53"/>
      <c r="B17" s="50" t="s">
        <v>176</v>
      </c>
      <c r="C17" s="36" t="s">
        <v>154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2">$E$17</f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  <c r="BV17" s="14">
        <f t="shared" si="12"/>
        <v>871.3</v>
      </c>
      <c r="BW17" s="14">
        <f t="shared" si="12"/>
        <v>871.3</v>
      </c>
      <c r="BX17" s="14">
        <f t="shared" si="12"/>
        <v>871.3</v>
      </c>
      <c r="BY17" s="14">
        <f t="shared" si="12"/>
        <v>871.3</v>
      </c>
      <c r="BZ17" s="14">
        <f t="shared" si="12"/>
        <v>871.3</v>
      </c>
      <c r="CA17" s="14">
        <f t="shared" si="12"/>
        <v>871.3</v>
      </c>
      <c r="CB17" s="14">
        <f t="shared" si="12"/>
        <v>871.3</v>
      </c>
      <c r="CC17" s="14">
        <f t="shared" si="12"/>
        <v>871.3</v>
      </c>
      <c r="CD17" s="14">
        <f t="shared" si="12"/>
        <v>871.3</v>
      </c>
      <c r="CE17" s="14">
        <f t="shared" si="12"/>
        <v>871.3</v>
      </c>
      <c r="CF17" s="14">
        <f t="shared" si="12"/>
        <v>871.3</v>
      </c>
      <c r="CG17" s="14">
        <f t="shared" si="12"/>
        <v>871.3</v>
      </c>
      <c r="CH17" s="14">
        <f t="shared" si="12"/>
        <v>871.3</v>
      </c>
      <c r="CI17" s="14">
        <f t="shared" si="12"/>
        <v>871.3</v>
      </c>
    </row>
    <row r="18" spans="1:91" s="7" customFormat="1" ht="15.75" x14ac:dyDescent="0.25">
      <c r="A18" s="253"/>
      <c r="B18" s="37" t="s">
        <v>52</v>
      </c>
      <c r="C18" s="35" t="s">
        <v>155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3">$E$18</f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  <c r="BV18" s="14">
        <f t="shared" si="13"/>
        <v>316.39999999999998</v>
      </c>
      <c r="BW18" s="14">
        <f t="shared" si="13"/>
        <v>316.39999999999998</v>
      </c>
      <c r="BX18" s="14">
        <f t="shared" si="13"/>
        <v>316.39999999999998</v>
      </c>
      <c r="BY18" s="14">
        <f t="shared" si="13"/>
        <v>316.39999999999998</v>
      </c>
      <c r="BZ18" s="14">
        <f t="shared" si="13"/>
        <v>316.39999999999998</v>
      </c>
      <c r="CA18" s="14">
        <f t="shared" si="13"/>
        <v>316.39999999999998</v>
      </c>
      <c r="CB18" s="14">
        <f t="shared" si="13"/>
        <v>316.39999999999998</v>
      </c>
      <c r="CC18" s="14">
        <f t="shared" si="13"/>
        <v>316.39999999999998</v>
      </c>
      <c r="CD18" s="14">
        <f t="shared" si="13"/>
        <v>316.39999999999998</v>
      </c>
      <c r="CE18" s="14">
        <f t="shared" si="13"/>
        <v>316.39999999999998</v>
      </c>
      <c r="CF18" s="14">
        <f t="shared" si="13"/>
        <v>316.39999999999998</v>
      </c>
      <c r="CG18" s="14">
        <f t="shared" si="13"/>
        <v>316.39999999999998</v>
      </c>
      <c r="CH18" s="14">
        <f t="shared" si="13"/>
        <v>316.39999999999998</v>
      </c>
      <c r="CI18" s="14">
        <f t="shared" si="13"/>
        <v>316.39999999999998</v>
      </c>
    </row>
    <row r="19" spans="1:91" s="7" customFormat="1" ht="38.25" x14ac:dyDescent="0.25">
      <c r="A19" s="253"/>
      <c r="B19" s="191" t="s">
        <v>185</v>
      </c>
      <c r="C19" s="191" t="s">
        <v>186</v>
      </c>
      <c r="D19" s="42"/>
      <c r="E19" s="192">
        <f>'Прил-е № 1'!$C$24</f>
        <v>537</v>
      </c>
      <c r="F19" s="9"/>
      <c r="G19" s="9"/>
      <c r="H19" s="9"/>
      <c r="I19" s="9"/>
      <c r="J19" s="9"/>
      <c r="K19" s="9"/>
      <c r="L19" s="9"/>
      <c r="M19" s="193">
        <f>$E$19</f>
        <v>537</v>
      </c>
      <c r="N19" s="9"/>
      <c r="O19" s="9"/>
      <c r="P19" s="9"/>
      <c r="Q19" s="9"/>
      <c r="R19" s="9"/>
      <c r="S19" s="9"/>
      <c r="T19" s="9"/>
      <c r="U19" s="9"/>
      <c r="V19" s="9"/>
      <c r="W19" s="193">
        <f>$E$19</f>
        <v>537</v>
      </c>
      <c r="X19" s="9"/>
      <c r="Y19" s="9"/>
      <c r="Z19" s="9"/>
      <c r="AA19" s="9"/>
      <c r="AB19" s="14"/>
      <c r="AC19" s="14"/>
      <c r="AD19" s="14"/>
      <c r="AE19" s="14"/>
      <c r="AF19" s="14"/>
      <c r="AG19" s="193">
        <f>$E$19</f>
        <v>537</v>
      </c>
      <c r="AH19" s="14"/>
      <c r="AI19" s="14"/>
      <c r="AJ19" s="14"/>
      <c r="AK19" s="14"/>
      <c r="AL19" s="14"/>
      <c r="AM19" s="14"/>
      <c r="AN19" s="14"/>
      <c r="AO19" s="14"/>
      <c r="AP19" s="14"/>
      <c r="AQ19" s="193">
        <f>$E$19</f>
        <v>537</v>
      </c>
      <c r="AR19" s="14"/>
      <c r="AS19" s="14"/>
      <c r="AT19" s="14"/>
      <c r="AU19" s="14"/>
      <c r="AV19" s="14"/>
      <c r="AW19" s="14"/>
      <c r="AX19" s="14"/>
      <c r="AY19" s="14"/>
      <c r="AZ19" s="14"/>
      <c r="BA19" s="193">
        <f>$E$19</f>
        <v>537</v>
      </c>
      <c r="BB19" s="14"/>
      <c r="BC19" s="14"/>
      <c r="BD19" s="14"/>
      <c r="BE19" s="14"/>
      <c r="BF19" s="14"/>
      <c r="BG19" s="14"/>
      <c r="BH19" s="14"/>
      <c r="BI19" s="14"/>
      <c r="BJ19" s="14"/>
      <c r="BK19" s="193">
        <f>$E$19</f>
        <v>537</v>
      </c>
      <c r="BL19" s="14"/>
      <c r="BM19" s="14"/>
      <c r="BN19" s="14"/>
      <c r="BO19" s="14"/>
      <c r="BP19" s="14"/>
      <c r="BQ19" s="14"/>
      <c r="BR19" s="14"/>
      <c r="BS19" s="14"/>
      <c r="BT19" s="14"/>
      <c r="BU19" s="193">
        <f>$E$19</f>
        <v>537</v>
      </c>
      <c r="BV19" s="14"/>
      <c r="BW19" s="14"/>
      <c r="BX19" s="14"/>
      <c r="BY19" s="14"/>
      <c r="BZ19" s="14"/>
      <c r="CA19" s="14"/>
      <c r="CB19" s="14"/>
      <c r="CC19" s="14"/>
      <c r="CD19" s="14"/>
      <c r="CE19" s="193">
        <f>$E$19</f>
        <v>537</v>
      </c>
      <c r="CF19" s="14"/>
      <c r="CG19" s="14"/>
      <c r="CH19" s="14"/>
      <c r="CI19" s="14"/>
    </row>
    <row r="20" spans="1:91" s="7" customFormat="1" ht="152.25" customHeight="1" x14ac:dyDescent="0.25">
      <c r="A20" s="254"/>
      <c r="B20" s="83" t="s">
        <v>81</v>
      </c>
      <c r="C20" s="84" t="s">
        <v>15</v>
      </c>
      <c r="D20" s="61" t="s">
        <v>40</v>
      </c>
      <c r="E20" s="70">
        <f>'Прил-е № 1'!$C$22</f>
        <v>2600</v>
      </c>
      <c r="F20" s="63">
        <f>$E$20</f>
        <v>2600</v>
      </c>
      <c r="G20" s="63">
        <f t="shared" ref="G20:BR20" si="14">$E$20</f>
        <v>2600</v>
      </c>
      <c r="H20" s="63">
        <f t="shared" si="14"/>
        <v>2600</v>
      </c>
      <c r="I20" s="63">
        <f t="shared" si="14"/>
        <v>2600</v>
      </c>
      <c r="J20" s="63">
        <f t="shared" si="14"/>
        <v>2600</v>
      </c>
      <c r="K20" s="63">
        <f t="shared" si="14"/>
        <v>2600</v>
      </c>
      <c r="L20" s="63">
        <f t="shared" si="14"/>
        <v>2600</v>
      </c>
      <c r="M20" s="63">
        <f t="shared" si="14"/>
        <v>2600</v>
      </c>
      <c r="N20" s="63">
        <f t="shared" si="14"/>
        <v>2600</v>
      </c>
      <c r="O20" s="63">
        <f t="shared" si="14"/>
        <v>2600</v>
      </c>
      <c r="P20" s="63">
        <f t="shared" si="14"/>
        <v>2600</v>
      </c>
      <c r="Q20" s="63">
        <f t="shared" si="14"/>
        <v>2600</v>
      </c>
      <c r="R20" s="63">
        <f t="shared" si="14"/>
        <v>2600</v>
      </c>
      <c r="S20" s="63">
        <f t="shared" si="14"/>
        <v>2600</v>
      </c>
      <c r="T20" s="63">
        <f t="shared" si="14"/>
        <v>2600</v>
      </c>
      <c r="U20" s="63">
        <f t="shared" si="14"/>
        <v>2600</v>
      </c>
      <c r="V20" s="63">
        <f t="shared" si="14"/>
        <v>2600</v>
      </c>
      <c r="W20" s="63">
        <f t="shared" si="14"/>
        <v>2600</v>
      </c>
      <c r="X20" s="63">
        <f t="shared" si="14"/>
        <v>2600</v>
      </c>
      <c r="Y20" s="63">
        <f t="shared" si="14"/>
        <v>2600</v>
      </c>
      <c r="Z20" s="63">
        <f t="shared" si="14"/>
        <v>2600</v>
      </c>
      <c r="AA20" s="63">
        <f t="shared" si="14"/>
        <v>2600</v>
      </c>
      <c r="AB20" s="63">
        <f t="shared" si="14"/>
        <v>2600</v>
      </c>
      <c r="AC20" s="63">
        <f t="shared" si="14"/>
        <v>2600</v>
      </c>
      <c r="AD20" s="63">
        <f t="shared" si="14"/>
        <v>2600</v>
      </c>
      <c r="AE20" s="63">
        <f t="shared" si="14"/>
        <v>2600</v>
      </c>
      <c r="AF20" s="63">
        <f t="shared" si="14"/>
        <v>2600</v>
      </c>
      <c r="AG20" s="63">
        <f t="shared" si="14"/>
        <v>2600</v>
      </c>
      <c r="AH20" s="63">
        <f t="shared" si="14"/>
        <v>2600</v>
      </c>
      <c r="AI20" s="63">
        <f t="shared" si="14"/>
        <v>2600</v>
      </c>
      <c r="AJ20" s="63">
        <f t="shared" si="14"/>
        <v>2600</v>
      </c>
      <c r="AK20" s="63">
        <f t="shared" si="14"/>
        <v>2600</v>
      </c>
      <c r="AL20" s="63">
        <f t="shared" si="14"/>
        <v>2600</v>
      </c>
      <c r="AM20" s="63">
        <f t="shared" si="14"/>
        <v>2600</v>
      </c>
      <c r="AN20" s="63">
        <f t="shared" si="14"/>
        <v>2600</v>
      </c>
      <c r="AO20" s="63">
        <f t="shared" si="14"/>
        <v>2600</v>
      </c>
      <c r="AP20" s="63">
        <f t="shared" si="14"/>
        <v>2600</v>
      </c>
      <c r="AQ20" s="63">
        <f t="shared" si="14"/>
        <v>2600</v>
      </c>
      <c r="AR20" s="63">
        <f t="shared" si="14"/>
        <v>2600</v>
      </c>
      <c r="AS20" s="63">
        <f t="shared" si="14"/>
        <v>2600</v>
      </c>
      <c r="AT20" s="63">
        <f t="shared" si="14"/>
        <v>2600</v>
      </c>
      <c r="AU20" s="63">
        <f t="shared" si="14"/>
        <v>2600</v>
      </c>
      <c r="AV20" s="63">
        <f t="shared" si="14"/>
        <v>2600</v>
      </c>
      <c r="AW20" s="63">
        <f t="shared" si="14"/>
        <v>2600</v>
      </c>
      <c r="AX20" s="63">
        <f t="shared" si="14"/>
        <v>2600</v>
      </c>
      <c r="AY20" s="63">
        <f t="shared" si="14"/>
        <v>2600</v>
      </c>
      <c r="AZ20" s="63">
        <f t="shared" si="14"/>
        <v>2600</v>
      </c>
      <c r="BA20" s="63">
        <f t="shared" si="14"/>
        <v>2600</v>
      </c>
      <c r="BB20" s="63">
        <f t="shared" si="14"/>
        <v>2600</v>
      </c>
      <c r="BC20" s="63">
        <f t="shared" si="14"/>
        <v>2600</v>
      </c>
      <c r="BD20" s="63">
        <f t="shared" si="14"/>
        <v>2600</v>
      </c>
      <c r="BE20" s="63">
        <f t="shared" si="14"/>
        <v>2600</v>
      </c>
      <c r="BF20" s="63">
        <f t="shared" si="14"/>
        <v>2600</v>
      </c>
      <c r="BG20" s="63">
        <f t="shared" si="14"/>
        <v>2600</v>
      </c>
      <c r="BH20" s="63">
        <f t="shared" si="14"/>
        <v>2600</v>
      </c>
      <c r="BI20" s="63">
        <f t="shared" si="14"/>
        <v>2600</v>
      </c>
      <c r="BJ20" s="63">
        <f t="shared" si="14"/>
        <v>2600</v>
      </c>
      <c r="BK20" s="63">
        <f t="shared" si="14"/>
        <v>2600</v>
      </c>
      <c r="BL20" s="63">
        <f t="shared" si="14"/>
        <v>2600</v>
      </c>
      <c r="BM20" s="63">
        <f t="shared" si="14"/>
        <v>2600</v>
      </c>
      <c r="BN20" s="63">
        <f t="shared" si="14"/>
        <v>2600</v>
      </c>
      <c r="BO20" s="63">
        <f t="shared" si="14"/>
        <v>2600</v>
      </c>
      <c r="BP20" s="63">
        <f t="shared" si="14"/>
        <v>2600</v>
      </c>
      <c r="BQ20" s="63">
        <f t="shared" si="14"/>
        <v>2600</v>
      </c>
      <c r="BR20" s="63">
        <f t="shared" si="14"/>
        <v>2600</v>
      </c>
      <c r="BS20" s="63">
        <f t="shared" ref="BS20:CI20" si="15">$E$20</f>
        <v>2600</v>
      </c>
      <c r="BT20" s="63">
        <f t="shared" si="15"/>
        <v>2600</v>
      </c>
      <c r="BU20" s="63">
        <f t="shared" si="15"/>
        <v>2600</v>
      </c>
      <c r="BV20" s="63">
        <f t="shared" si="15"/>
        <v>2600</v>
      </c>
      <c r="BW20" s="63">
        <f t="shared" si="15"/>
        <v>2600</v>
      </c>
      <c r="BX20" s="63">
        <f t="shared" si="15"/>
        <v>2600</v>
      </c>
      <c r="BY20" s="63">
        <f t="shared" si="15"/>
        <v>2600</v>
      </c>
      <c r="BZ20" s="63">
        <f t="shared" si="15"/>
        <v>2600</v>
      </c>
      <c r="CA20" s="63">
        <f t="shared" si="15"/>
        <v>2600</v>
      </c>
      <c r="CB20" s="63">
        <f t="shared" si="15"/>
        <v>2600</v>
      </c>
      <c r="CC20" s="63">
        <f t="shared" si="15"/>
        <v>2600</v>
      </c>
      <c r="CD20" s="63">
        <f t="shared" si="15"/>
        <v>2600</v>
      </c>
      <c r="CE20" s="63">
        <f t="shared" si="15"/>
        <v>2600</v>
      </c>
      <c r="CF20" s="63">
        <f t="shared" si="15"/>
        <v>2600</v>
      </c>
      <c r="CG20" s="63">
        <f t="shared" si="15"/>
        <v>2600</v>
      </c>
      <c r="CH20" s="63">
        <f t="shared" si="15"/>
        <v>2600</v>
      </c>
      <c r="CI20" s="63">
        <f t="shared" si="15"/>
        <v>2600</v>
      </c>
    </row>
    <row r="21" spans="1:91" s="12" customFormat="1" ht="62.25" customHeight="1" x14ac:dyDescent="0.25">
      <c r="A21" s="81"/>
      <c r="B21" s="145"/>
      <c r="C21" s="147" t="s">
        <v>143</v>
      </c>
      <c r="D21" s="82"/>
      <c r="E21" s="11"/>
      <c r="F21" s="27">
        <f>SUM(F9:F20)</f>
        <v>4443.8</v>
      </c>
      <c r="G21" s="27">
        <f t="shared" ref="G21:BR21" si="16">SUM(G9:G20)</f>
        <v>3574.7</v>
      </c>
      <c r="H21" s="27">
        <f t="shared" si="16"/>
        <v>4443.8</v>
      </c>
      <c r="I21" s="27">
        <f t="shared" si="16"/>
        <v>3574.7</v>
      </c>
      <c r="J21" s="27">
        <f t="shared" si="16"/>
        <v>4443.8</v>
      </c>
      <c r="K21" s="27">
        <f t="shared" si="16"/>
        <v>3574.7</v>
      </c>
      <c r="L21" s="27">
        <f t="shared" si="16"/>
        <v>4443.8</v>
      </c>
      <c r="M21" s="194">
        <f t="shared" si="16"/>
        <v>4111.7</v>
      </c>
      <c r="N21" s="27">
        <f t="shared" si="16"/>
        <v>4443.8</v>
      </c>
      <c r="O21" s="27">
        <f t="shared" si="16"/>
        <v>3574.7</v>
      </c>
      <c r="P21" s="27">
        <f t="shared" si="16"/>
        <v>4443.8</v>
      </c>
      <c r="Q21" s="27">
        <f t="shared" si="16"/>
        <v>3574.7</v>
      </c>
      <c r="R21" s="27">
        <f t="shared" si="16"/>
        <v>4443.8</v>
      </c>
      <c r="S21" s="27">
        <f t="shared" si="16"/>
        <v>3574.7</v>
      </c>
      <c r="T21" s="27">
        <f t="shared" si="16"/>
        <v>4443.8</v>
      </c>
      <c r="U21" s="27">
        <f t="shared" si="16"/>
        <v>3574.7</v>
      </c>
      <c r="V21" s="27">
        <f t="shared" si="16"/>
        <v>4443.8</v>
      </c>
      <c r="W21" s="194">
        <f t="shared" si="16"/>
        <v>4983</v>
      </c>
      <c r="X21" s="27">
        <f t="shared" si="16"/>
        <v>5315.1</v>
      </c>
      <c r="Y21" s="27">
        <f t="shared" si="16"/>
        <v>4446</v>
      </c>
      <c r="Z21" s="27">
        <f t="shared" si="16"/>
        <v>5315.1</v>
      </c>
      <c r="AA21" s="27">
        <f t="shared" si="16"/>
        <v>4446</v>
      </c>
      <c r="AB21" s="27">
        <f t="shared" si="16"/>
        <v>5631.5</v>
      </c>
      <c r="AC21" s="27">
        <f t="shared" si="16"/>
        <v>4762.3999999999996</v>
      </c>
      <c r="AD21" s="27">
        <f t="shared" si="16"/>
        <v>5631.5</v>
      </c>
      <c r="AE21" s="27">
        <f t="shared" si="16"/>
        <v>4762.3999999999996</v>
      </c>
      <c r="AF21" s="27">
        <f t="shared" si="16"/>
        <v>5631.5</v>
      </c>
      <c r="AG21" s="194">
        <f t="shared" si="16"/>
        <v>5299.4</v>
      </c>
      <c r="AH21" s="27">
        <f t="shared" si="16"/>
        <v>5631.5</v>
      </c>
      <c r="AI21" s="27">
        <f t="shared" si="16"/>
        <v>4762.3999999999996</v>
      </c>
      <c r="AJ21" s="27">
        <f t="shared" si="16"/>
        <v>5631.5</v>
      </c>
      <c r="AK21" s="27">
        <f t="shared" si="16"/>
        <v>4762.3999999999996</v>
      </c>
      <c r="AL21" s="27">
        <f t="shared" si="16"/>
        <v>5631.5</v>
      </c>
      <c r="AM21" s="27">
        <f t="shared" si="16"/>
        <v>4762.3999999999996</v>
      </c>
      <c r="AN21" s="27">
        <f t="shared" si="16"/>
        <v>5631.5</v>
      </c>
      <c r="AO21" s="27">
        <f t="shared" si="16"/>
        <v>4762.3999999999996</v>
      </c>
      <c r="AP21" s="27">
        <f t="shared" si="16"/>
        <v>5631.5</v>
      </c>
      <c r="AQ21" s="194">
        <f t="shared" si="16"/>
        <v>5299.4</v>
      </c>
      <c r="AR21" s="27">
        <f t="shared" si="16"/>
        <v>5631.5</v>
      </c>
      <c r="AS21" s="27">
        <f t="shared" si="16"/>
        <v>4762.3999999999996</v>
      </c>
      <c r="AT21" s="27">
        <f t="shared" si="16"/>
        <v>5631.5</v>
      </c>
      <c r="AU21" s="27">
        <f t="shared" si="16"/>
        <v>4762.3999999999996</v>
      </c>
      <c r="AV21" s="27">
        <f t="shared" si="16"/>
        <v>5631.5</v>
      </c>
      <c r="AW21" s="27">
        <f t="shared" si="16"/>
        <v>4762.3999999999996</v>
      </c>
      <c r="AX21" s="27">
        <f t="shared" si="16"/>
        <v>5631.5</v>
      </c>
      <c r="AY21" s="27">
        <f t="shared" si="16"/>
        <v>4762.3999999999996</v>
      </c>
      <c r="AZ21" s="27">
        <f t="shared" si="16"/>
        <v>5631.5</v>
      </c>
      <c r="BA21" s="194">
        <f t="shared" si="16"/>
        <v>5044.1000000000004</v>
      </c>
      <c r="BB21" s="27">
        <f t="shared" si="16"/>
        <v>5376.2000000000007</v>
      </c>
      <c r="BC21" s="27">
        <f t="shared" si="16"/>
        <v>4507.1000000000004</v>
      </c>
      <c r="BD21" s="27">
        <f t="shared" si="16"/>
        <v>5376.2000000000007</v>
      </c>
      <c r="BE21" s="27">
        <f t="shared" si="16"/>
        <v>4507.1000000000004</v>
      </c>
      <c r="BF21" s="27">
        <f t="shared" si="16"/>
        <v>5376.2000000000007</v>
      </c>
      <c r="BG21" s="27">
        <f t="shared" si="16"/>
        <v>4507.1000000000004</v>
      </c>
      <c r="BH21" s="27">
        <f t="shared" si="16"/>
        <v>5376.2000000000007</v>
      </c>
      <c r="BI21" s="27">
        <f t="shared" si="16"/>
        <v>4507.1000000000004</v>
      </c>
      <c r="BJ21" s="27">
        <f t="shared" si="16"/>
        <v>5376.2000000000007</v>
      </c>
      <c r="BK21" s="194">
        <f t="shared" si="16"/>
        <v>5044.1000000000004</v>
      </c>
      <c r="BL21" s="27">
        <f t="shared" si="16"/>
        <v>5376.2000000000007</v>
      </c>
      <c r="BM21" s="27">
        <f t="shared" si="16"/>
        <v>4507.1000000000004</v>
      </c>
      <c r="BN21" s="27">
        <f t="shared" si="16"/>
        <v>5376.2000000000007</v>
      </c>
      <c r="BO21" s="27">
        <f t="shared" si="16"/>
        <v>4507.1000000000004</v>
      </c>
      <c r="BP21" s="27">
        <f t="shared" si="16"/>
        <v>5376.2000000000007</v>
      </c>
      <c r="BQ21" s="27">
        <f t="shared" si="16"/>
        <v>4507.1000000000004</v>
      </c>
      <c r="BR21" s="27">
        <f t="shared" si="16"/>
        <v>5376.2000000000007</v>
      </c>
      <c r="BS21" s="27">
        <f t="shared" ref="BS21:CI21" si="17">SUM(BS9:BS20)</f>
        <v>4507.1000000000004</v>
      </c>
      <c r="BT21" s="27">
        <f t="shared" si="17"/>
        <v>5376.2000000000007</v>
      </c>
      <c r="BU21" s="194">
        <f t="shared" si="17"/>
        <v>5044.1000000000004</v>
      </c>
      <c r="BV21" s="27">
        <f t="shared" si="17"/>
        <v>5376.2000000000007</v>
      </c>
      <c r="BW21" s="27">
        <f t="shared" si="17"/>
        <v>4507.1000000000004</v>
      </c>
      <c r="BX21" s="27">
        <f t="shared" si="17"/>
        <v>5376.2000000000007</v>
      </c>
      <c r="BY21" s="27">
        <f t="shared" si="17"/>
        <v>4507.1000000000004</v>
      </c>
      <c r="BZ21" s="27">
        <f t="shared" si="17"/>
        <v>5376.2000000000007</v>
      </c>
      <c r="CA21" s="27">
        <f t="shared" si="17"/>
        <v>4507.1000000000004</v>
      </c>
      <c r="CB21" s="27">
        <f t="shared" si="17"/>
        <v>5376.2000000000007</v>
      </c>
      <c r="CC21" s="27">
        <f t="shared" si="17"/>
        <v>4507.1000000000004</v>
      </c>
      <c r="CD21" s="27">
        <f t="shared" si="17"/>
        <v>5376.2000000000007</v>
      </c>
      <c r="CE21" s="194">
        <f t="shared" si="17"/>
        <v>5044.1000000000004</v>
      </c>
      <c r="CF21" s="27">
        <f t="shared" si="17"/>
        <v>5376.2000000000007</v>
      </c>
      <c r="CG21" s="27">
        <f t="shared" si="17"/>
        <v>4507.1000000000004</v>
      </c>
      <c r="CH21" s="27">
        <f t="shared" si="17"/>
        <v>5376.2000000000007</v>
      </c>
      <c r="CI21" s="27">
        <f t="shared" si="17"/>
        <v>4507.1000000000004</v>
      </c>
      <c r="CK21" s="135">
        <f>SUM(F21:CJ21)</f>
        <v>399737.49999999983</v>
      </c>
      <c r="CL21" s="12">
        <f>COUNT(F21:CI21)</f>
        <v>82</v>
      </c>
      <c r="CM21" s="12">
        <f>CK21/CL21</f>
        <v>4874.8475609756078</v>
      </c>
    </row>
    <row r="22" spans="1:91" s="12" customFormat="1" ht="35.25" customHeight="1" x14ac:dyDescent="0.25">
      <c r="A22" s="81"/>
      <c r="B22" s="81"/>
      <c r="C22" s="80" t="s">
        <v>98</v>
      </c>
      <c r="D22" s="10"/>
      <c r="E22" s="11"/>
      <c r="F22" s="15">
        <f>COUNT(F9:F20)</f>
        <v>8</v>
      </c>
      <c r="G22" s="15">
        <f>COUNT(G9:G20)</f>
        <v>7</v>
      </c>
      <c r="H22" s="15">
        <f>COUNT(H9:H20)</f>
        <v>8</v>
      </c>
      <c r="I22" s="15">
        <f>COUNT(I9:I20)</f>
        <v>7</v>
      </c>
      <c r="J22" s="15">
        <f t="shared" ref="J22:S22" si="18">COUNT(J9:J20)</f>
        <v>8</v>
      </c>
      <c r="K22" s="15">
        <f t="shared" si="18"/>
        <v>7</v>
      </c>
      <c r="L22" s="15">
        <f t="shared" si="18"/>
        <v>8</v>
      </c>
      <c r="M22" s="15">
        <f t="shared" si="18"/>
        <v>8</v>
      </c>
      <c r="N22" s="15">
        <f t="shared" si="18"/>
        <v>8</v>
      </c>
      <c r="O22" s="15">
        <f t="shared" si="18"/>
        <v>7</v>
      </c>
      <c r="P22" s="15">
        <f t="shared" si="18"/>
        <v>8</v>
      </c>
      <c r="Q22" s="15">
        <f t="shared" si="18"/>
        <v>7</v>
      </c>
      <c r="R22" s="15">
        <f t="shared" si="18"/>
        <v>8</v>
      </c>
      <c r="S22" s="15">
        <f t="shared" si="18"/>
        <v>7</v>
      </c>
      <c r="T22" s="15">
        <f>COUNT(T9:T20)</f>
        <v>8</v>
      </c>
      <c r="U22" s="15">
        <f>COUNT(U9:U20)</f>
        <v>7</v>
      </c>
      <c r="V22" s="15">
        <f>COUNT(V9:V20)</f>
        <v>8</v>
      </c>
      <c r="W22" s="15">
        <f>COUNT(W9:W20)</f>
        <v>9</v>
      </c>
      <c r="X22" s="15">
        <f t="shared" ref="X22:AG22" si="19">COUNT(X9:X20)</f>
        <v>9</v>
      </c>
      <c r="Y22" s="15">
        <f t="shared" si="19"/>
        <v>8</v>
      </c>
      <c r="Z22" s="15">
        <f t="shared" si="19"/>
        <v>9</v>
      </c>
      <c r="AA22" s="15">
        <f t="shared" si="19"/>
        <v>8</v>
      </c>
      <c r="AB22" s="15">
        <f t="shared" si="19"/>
        <v>10</v>
      </c>
      <c r="AC22" s="15">
        <f t="shared" si="19"/>
        <v>9</v>
      </c>
      <c r="AD22" s="15">
        <f t="shared" si="19"/>
        <v>10</v>
      </c>
      <c r="AE22" s="15">
        <f t="shared" si="19"/>
        <v>9</v>
      </c>
      <c r="AF22" s="15">
        <f t="shared" si="19"/>
        <v>10</v>
      </c>
      <c r="AG22" s="15">
        <f t="shared" si="19"/>
        <v>10</v>
      </c>
      <c r="AH22" s="15">
        <f>COUNT(AH9:AH20)</f>
        <v>10</v>
      </c>
      <c r="AI22" s="15">
        <f>COUNT(AI9:AI20)</f>
        <v>9</v>
      </c>
      <c r="AJ22" s="15">
        <f>COUNT(AJ9:AJ20)</f>
        <v>10</v>
      </c>
      <c r="AK22" s="15">
        <f>COUNT(AK9:AK20)</f>
        <v>9</v>
      </c>
      <c r="AL22" s="15">
        <f t="shared" ref="AL22:AU22" si="20">COUNT(AL9:AL20)</f>
        <v>10</v>
      </c>
      <c r="AM22" s="15">
        <f t="shared" si="20"/>
        <v>9</v>
      </c>
      <c r="AN22" s="15">
        <f t="shared" si="20"/>
        <v>10</v>
      </c>
      <c r="AO22" s="15">
        <f t="shared" si="20"/>
        <v>9</v>
      </c>
      <c r="AP22" s="15">
        <f t="shared" si="20"/>
        <v>10</v>
      </c>
      <c r="AQ22" s="15">
        <f t="shared" si="20"/>
        <v>10</v>
      </c>
      <c r="AR22" s="15">
        <f t="shared" si="20"/>
        <v>10</v>
      </c>
      <c r="AS22" s="15">
        <f t="shared" si="20"/>
        <v>9</v>
      </c>
      <c r="AT22" s="15">
        <f t="shared" si="20"/>
        <v>10</v>
      </c>
      <c r="AU22" s="15">
        <f t="shared" si="20"/>
        <v>9</v>
      </c>
      <c r="AV22" s="15">
        <f>COUNT(AV9:AV20)</f>
        <v>10</v>
      </c>
      <c r="AW22" s="15">
        <f>COUNT(AW9:AW20)</f>
        <v>9</v>
      </c>
      <c r="AX22" s="15">
        <f>COUNT(AX9:AX20)</f>
        <v>10</v>
      </c>
      <c r="AY22" s="15">
        <f>COUNT(AY9:AY20)</f>
        <v>9</v>
      </c>
      <c r="AZ22" s="15">
        <f t="shared" ref="AZ22:BA22" si="21">COUNT(AZ9:AZ20)</f>
        <v>10</v>
      </c>
      <c r="BA22" s="15">
        <f t="shared" si="21"/>
        <v>9</v>
      </c>
      <c r="BB22" s="15">
        <f t="shared" ref="BB22:CI22" si="22">COUNT(BB9:BB20)</f>
        <v>9</v>
      </c>
      <c r="BC22" s="15">
        <f t="shared" si="22"/>
        <v>8</v>
      </c>
      <c r="BD22" s="15">
        <f t="shared" si="22"/>
        <v>9</v>
      </c>
      <c r="BE22" s="15">
        <f t="shared" si="22"/>
        <v>8</v>
      </c>
      <c r="BF22" s="15">
        <f t="shared" si="22"/>
        <v>9</v>
      </c>
      <c r="BG22" s="15">
        <f t="shared" si="22"/>
        <v>8</v>
      </c>
      <c r="BH22" s="15">
        <f t="shared" si="22"/>
        <v>9</v>
      </c>
      <c r="BI22" s="15">
        <f t="shared" si="22"/>
        <v>8</v>
      </c>
      <c r="BJ22" s="15">
        <f t="shared" si="22"/>
        <v>9</v>
      </c>
      <c r="BK22" s="15">
        <f t="shared" si="22"/>
        <v>9</v>
      </c>
      <c r="BL22" s="15">
        <f t="shared" si="22"/>
        <v>9</v>
      </c>
      <c r="BM22" s="15">
        <f t="shared" si="22"/>
        <v>8</v>
      </c>
      <c r="BN22" s="15">
        <f t="shared" si="22"/>
        <v>9</v>
      </c>
      <c r="BO22" s="15">
        <f t="shared" si="22"/>
        <v>8</v>
      </c>
      <c r="BP22" s="15">
        <f t="shared" si="22"/>
        <v>9</v>
      </c>
      <c r="BQ22" s="15">
        <f t="shared" si="22"/>
        <v>8</v>
      </c>
      <c r="BR22" s="15">
        <f t="shared" si="22"/>
        <v>9</v>
      </c>
      <c r="BS22" s="15">
        <f t="shared" si="22"/>
        <v>8</v>
      </c>
      <c r="BT22" s="15">
        <f t="shared" si="22"/>
        <v>9</v>
      </c>
      <c r="BU22" s="15">
        <f t="shared" si="22"/>
        <v>9</v>
      </c>
      <c r="BV22" s="15">
        <f t="shared" si="22"/>
        <v>9</v>
      </c>
      <c r="BW22" s="15">
        <f t="shared" si="22"/>
        <v>8</v>
      </c>
      <c r="BX22" s="15">
        <f t="shared" si="22"/>
        <v>9</v>
      </c>
      <c r="BY22" s="15">
        <f t="shared" si="22"/>
        <v>8</v>
      </c>
      <c r="BZ22" s="15">
        <f t="shared" si="22"/>
        <v>9</v>
      </c>
      <c r="CA22" s="15">
        <f t="shared" si="22"/>
        <v>8</v>
      </c>
      <c r="CB22" s="15">
        <f t="shared" si="22"/>
        <v>9</v>
      </c>
      <c r="CC22" s="15">
        <f t="shared" si="22"/>
        <v>8</v>
      </c>
      <c r="CD22" s="15">
        <f t="shared" si="22"/>
        <v>9</v>
      </c>
      <c r="CE22" s="15">
        <f t="shared" si="22"/>
        <v>9</v>
      </c>
      <c r="CF22" s="15">
        <f t="shared" si="22"/>
        <v>9</v>
      </c>
      <c r="CG22" s="15">
        <f t="shared" si="22"/>
        <v>8</v>
      </c>
      <c r="CH22" s="15">
        <f t="shared" si="22"/>
        <v>9</v>
      </c>
      <c r="CI22" s="15">
        <f t="shared" si="22"/>
        <v>8</v>
      </c>
    </row>
    <row r="23" spans="1:91" s="109" customFormat="1" ht="35.25" customHeight="1" x14ac:dyDescent="0.25">
      <c r="A23" s="104"/>
      <c r="B23" s="104"/>
      <c r="C23" s="105" t="s">
        <v>99</v>
      </c>
      <c r="D23" s="106"/>
      <c r="E23" s="107"/>
      <c r="F23" s="108">
        <f t="shared" ref="F23:G23" si="23">ROUND(F22*85%,0)</f>
        <v>7</v>
      </c>
      <c r="G23" s="108">
        <f t="shared" si="23"/>
        <v>6</v>
      </c>
      <c r="H23" s="108">
        <f t="shared" ref="H23:K23" si="24">ROUND(H22*85%,0)</f>
        <v>7</v>
      </c>
      <c r="I23" s="108">
        <f t="shared" si="24"/>
        <v>6</v>
      </c>
      <c r="J23" s="108">
        <f t="shared" si="24"/>
        <v>7</v>
      </c>
      <c r="K23" s="108">
        <f t="shared" si="24"/>
        <v>6</v>
      </c>
      <c r="L23" s="108">
        <f t="shared" ref="L23:Y23" si="25">ROUND(L22*85%,0)</f>
        <v>7</v>
      </c>
      <c r="M23" s="108">
        <f t="shared" si="25"/>
        <v>7</v>
      </c>
      <c r="N23" s="108">
        <f t="shared" si="25"/>
        <v>7</v>
      </c>
      <c r="O23" s="108">
        <f t="shared" si="25"/>
        <v>6</v>
      </c>
      <c r="P23" s="108">
        <f t="shared" si="25"/>
        <v>7</v>
      </c>
      <c r="Q23" s="108">
        <f t="shared" si="25"/>
        <v>6</v>
      </c>
      <c r="R23" s="108">
        <f t="shared" si="25"/>
        <v>7</v>
      </c>
      <c r="S23" s="108">
        <f t="shared" si="25"/>
        <v>6</v>
      </c>
      <c r="T23" s="108">
        <f t="shared" si="25"/>
        <v>7</v>
      </c>
      <c r="U23" s="108">
        <f t="shared" si="25"/>
        <v>6</v>
      </c>
      <c r="V23" s="108">
        <f t="shared" si="25"/>
        <v>7</v>
      </c>
      <c r="W23" s="108">
        <f t="shared" si="25"/>
        <v>8</v>
      </c>
      <c r="X23" s="108">
        <f t="shared" si="25"/>
        <v>8</v>
      </c>
      <c r="Y23" s="108">
        <f t="shared" si="25"/>
        <v>7</v>
      </c>
      <c r="Z23" s="108">
        <f t="shared" ref="Z23:AZ23" si="26">ROUND(Z22*85%,0)</f>
        <v>8</v>
      </c>
      <c r="AA23" s="108">
        <f t="shared" si="26"/>
        <v>7</v>
      </c>
      <c r="AB23" s="108">
        <f t="shared" si="26"/>
        <v>9</v>
      </c>
      <c r="AC23" s="108">
        <f t="shared" si="26"/>
        <v>8</v>
      </c>
      <c r="AD23" s="108">
        <f t="shared" si="26"/>
        <v>9</v>
      </c>
      <c r="AE23" s="108">
        <f t="shared" si="26"/>
        <v>8</v>
      </c>
      <c r="AF23" s="108">
        <f t="shared" si="26"/>
        <v>9</v>
      </c>
      <c r="AG23" s="108">
        <f t="shared" si="26"/>
        <v>9</v>
      </c>
      <c r="AH23" s="108">
        <f t="shared" si="26"/>
        <v>9</v>
      </c>
      <c r="AI23" s="108">
        <f t="shared" si="26"/>
        <v>8</v>
      </c>
      <c r="AJ23" s="108">
        <f t="shared" si="26"/>
        <v>9</v>
      </c>
      <c r="AK23" s="108">
        <f t="shared" si="26"/>
        <v>8</v>
      </c>
      <c r="AL23" s="108">
        <f t="shared" si="26"/>
        <v>9</v>
      </c>
      <c r="AM23" s="108">
        <f t="shared" si="26"/>
        <v>8</v>
      </c>
      <c r="AN23" s="108">
        <f t="shared" si="26"/>
        <v>9</v>
      </c>
      <c r="AO23" s="108">
        <f t="shared" si="26"/>
        <v>8</v>
      </c>
      <c r="AP23" s="108">
        <f t="shared" si="26"/>
        <v>9</v>
      </c>
      <c r="AQ23" s="108">
        <f t="shared" si="26"/>
        <v>9</v>
      </c>
      <c r="AR23" s="108">
        <f t="shared" si="26"/>
        <v>9</v>
      </c>
      <c r="AS23" s="108">
        <f t="shared" si="26"/>
        <v>8</v>
      </c>
      <c r="AT23" s="108">
        <f t="shared" si="26"/>
        <v>9</v>
      </c>
      <c r="AU23" s="108">
        <f t="shared" si="26"/>
        <v>8</v>
      </c>
      <c r="AV23" s="108">
        <f t="shared" si="26"/>
        <v>9</v>
      </c>
      <c r="AW23" s="108">
        <f t="shared" si="26"/>
        <v>8</v>
      </c>
      <c r="AX23" s="108">
        <f t="shared" si="26"/>
        <v>9</v>
      </c>
      <c r="AY23" s="108">
        <f t="shared" si="26"/>
        <v>8</v>
      </c>
      <c r="AZ23" s="108">
        <f t="shared" si="26"/>
        <v>9</v>
      </c>
      <c r="BA23" s="108">
        <f t="shared" ref="BA23:CI23" si="27">ROUND(BA22*85%,0)</f>
        <v>8</v>
      </c>
      <c r="BB23" s="108">
        <f t="shared" si="27"/>
        <v>8</v>
      </c>
      <c r="BC23" s="108">
        <f t="shared" si="27"/>
        <v>7</v>
      </c>
      <c r="BD23" s="108">
        <f t="shared" si="27"/>
        <v>8</v>
      </c>
      <c r="BE23" s="108">
        <f t="shared" si="27"/>
        <v>7</v>
      </c>
      <c r="BF23" s="108">
        <f t="shared" si="27"/>
        <v>8</v>
      </c>
      <c r="BG23" s="108">
        <f t="shared" si="27"/>
        <v>7</v>
      </c>
      <c r="BH23" s="108">
        <f t="shared" si="27"/>
        <v>8</v>
      </c>
      <c r="BI23" s="108">
        <f t="shared" si="27"/>
        <v>7</v>
      </c>
      <c r="BJ23" s="108">
        <f t="shared" si="27"/>
        <v>8</v>
      </c>
      <c r="BK23" s="108">
        <f t="shared" si="27"/>
        <v>8</v>
      </c>
      <c r="BL23" s="108">
        <f t="shared" si="27"/>
        <v>8</v>
      </c>
      <c r="BM23" s="108">
        <f t="shared" si="27"/>
        <v>7</v>
      </c>
      <c r="BN23" s="108">
        <f t="shared" si="27"/>
        <v>8</v>
      </c>
      <c r="BO23" s="108">
        <f t="shared" si="27"/>
        <v>7</v>
      </c>
      <c r="BP23" s="108">
        <f t="shared" si="27"/>
        <v>8</v>
      </c>
      <c r="BQ23" s="108">
        <f t="shared" si="27"/>
        <v>7</v>
      </c>
      <c r="BR23" s="108">
        <f t="shared" si="27"/>
        <v>8</v>
      </c>
      <c r="BS23" s="108">
        <f t="shared" si="27"/>
        <v>7</v>
      </c>
      <c r="BT23" s="108">
        <f t="shared" si="27"/>
        <v>8</v>
      </c>
      <c r="BU23" s="108">
        <f t="shared" si="27"/>
        <v>8</v>
      </c>
      <c r="BV23" s="108">
        <f t="shared" si="27"/>
        <v>8</v>
      </c>
      <c r="BW23" s="108">
        <f t="shared" si="27"/>
        <v>7</v>
      </c>
      <c r="BX23" s="108">
        <f t="shared" si="27"/>
        <v>8</v>
      </c>
      <c r="BY23" s="108">
        <f t="shared" si="27"/>
        <v>7</v>
      </c>
      <c r="BZ23" s="108">
        <f t="shared" si="27"/>
        <v>8</v>
      </c>
      <c r="CA23" s="108">
        <f t="shared" si="27"/>
        <v>7</v>
      </c>
      <c r="CB23" s="108">
        <f t="shared" si="27"/>
        <v>8</v>
      </c>
      <c r="CC23" s="108">
        <f t="shared" si="27"/>
        <v>7</v>
      </c>
      <c r="CD23" s="108">
        <f t="shared" si="27"/>
        <v>8</v>
      </c>
      <c r="CE23" s="108">
        <f t="shared" si="27"/>
        <v>8</v>
      </c>
      <c r="CF23" s="108">
        <f t="shared" si="27"/>
        <v>8</v>
      </c>
      <c r="CG23" s="108">
        <f t="shared" si="27"/>
        <v>7</v>
      </c>
      <c r="CH23" s="108">
        <f t="shared" si="27"/>
        <v>8</v>
      </c>
      <c r="CI23" s="108">
        <f t="shared" si="27"/>
        <v>7</v>
      </c>
    </row>
    <row r="24" spans="1:91" ht="64.5" customHeight="1" x14ac:dyDescent="0.25">
      <c r="F24" s="255" t="s">
        <v>152</v>
      </c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</row>
    <row r="25" spans="1:91" ht="34.5" customHeight="1" x14ac:dyDescent="0.25">
      <c r="F25" s="256" t="s">
        <v>150</v>
      </c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</row>
    <row r="26" spans="1:91" ht="33" customHeight="1" x14ac:dyDescent="0.25">
      <c r="F26" s="257" t="s">
        <v>151</v>
      </c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257"/>
      <c r="S26" s="257"/>
    </row>
    <row r="28" spans="1:91" x14ac:dyDescent="0.25"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</row>
    <row r="29" spans="1:91" x14ac:dyDescent="0.25"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</row>
    <row r="30" spans="1:91" x14ac:dyDescent="0.25"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</row>
    <row r="31" spans="1:91" x14ac:dyDescent="0.25"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</row>
    <row r="32" spans="1:91" x14ac:dyDescent="0.25"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</row>
    <row r="33" spans="6:87" x14ac:dyDescent="0.25"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</row>
    <row r="34" spans="6:87" x14ac:dyDescent="0.25"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</row>
    <row r="35" spans="6:87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</row>
    <row r="36" spans="6:87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</row>
    <row r="37" spans="6:87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</row>
    <row r="38" spans="6:87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</row>
    <row r="39" spans="6:87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</row>
    <row r="40" spans="6:87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</row>
    <row r="41" spans="6:87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</row>
    <row r="42" spans="6:87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</row>
    <row r="43" spans="6:87" x14ac:dyDescent="0.25">
      <c r="F43" s="122"/>
    </row>
    <row r="44" spans="6:87" x14ac:dyDescent="0.25">
      <c r="F44" s="122"/>
    </row>
  </sheetData>
  <mergeCells count="12">
    <mergeCell ref="N1:Q1"/>
    <mergeCell ref="L2:Q3"/>
    <mergeCell ref="B7:B8"/>
    <mergeCell ref="F7:Q7"/>
    <mergeCell ref="C7:C8"/>
    <mergeCell ref="E7:E8"/>
    <mergeCell ref="D7:D8"/>
    <mergeCell ref="A7:A8"/>
    <mergeCell ref="A9:A20"/>
    <mergeCell ref="F24:S24"/>
    <mergeCell ref="F25:S25"/>
    <mergeCell ref="F26:S26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6"/>
  <sheetViews>
    <sheetView view="pageBreakPreview" zoomScale="70" zoomScaleNormal="80" zoomScaleSheetLayoutView="70" workbookViewId="0">
      <pane xSplit="3" ySplit="8" topLeftCell="T21" activePane="bottomRight" state="frozen"/>
      <selection pane="topRight" activeCell="D1" sqref="D1"/>
      <selection pane="bottomLeft" activeCell="A9" sqref="A9"/>
      <selection pane="bottomRight" activeCell="BK23" sqref="BK23"/>
    </sheetView>
  </sheetViews>
  <sheetFormatPr defaultRowHeight="15" x14ac:dyDescent="0.25"/>
  <cols>
    <col min="1" max="1" width="9.140625" style="6"/>
    <col min="2" max="2" width="14.85546875" style="6" customWidth="1"/>
    <col min="3" max="3" width="50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1"/>
      <c r="N1" s="1"/>
      <c r="O1" s="233" t="s">
        <v>136</v>
      </c>
      <c r="P1" s="233"/>
      <c r="Q1" s="233"/>
      <c r="R1" s="233"/>
    </row>
    <row r="2" spans="1:87" x14ac:dyDescent="0.25">
      <c r="M2" s="258" t="s">
        <v>138</v>
      </c>
      <c r="N2" s="258"/>
      <c r="O2" s="258"/>
      <c r="P2" s="258"/>
      <c r="Q2" s="258"/>
      <c r="R2" s="258"/>
    </row>
    <row r="3" spans="1:87" ht="38.25" customHeight="1" x14ac:dyDescent="0.25">
      <c r="M3" s="258"/>
      <c r="N3" s="258"/>
      <c r="O3" s="258"/>
      <c r="P3" s="258"/>
      <c r="Q3" s="258"/>
      <c r="R3" s="258"/>
    </row>
    <row r="4" spans="1:87" ht="15.75" x14ac:dyDescent="0.25">
      <c r="M4" s="78"/>
      <c r="N4" s="271"/>
      <c r="O4" s="271"/>
      <c r="P4" s="271"/>
      <c r="Q4" s="271"/>
      <c r="R4" s="271"/>
    </row>
    <row r="5" spans="1:87" ht="15.75" x14ac:dyDescent="0.25">
      <c r="E5" s="28"/>
      <c r="F5" s="267" t="s">
        <v>24</v>
      </c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s="77" customFormat="1" ht="15.75" thickBot="1" x14ac:dyDescent="0.3"/>
    <row r="7" spans="1:87" s="12" customFormat="1" ht="29.25" customHeight="1" x14ac:dyDescent="0.25">
      <c r="A7" s="250"/>
      <c r="B7" s="250" t="s">
        <v>45</v>
      </c>
      <c r="C7" s="261" t="s">
        <v>5</v>
      </c>
      <c r="D7" s="265" t="s">
        <v>41</v>
      </c>
      <c r="E7" s="263" t="s">
        <v>16</v>
      </c>
      <c r="F7" s="268" t="s">
        <v>18</v>
      </c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  <c r="BD7" s="269"/>
      <c r="BE7" s="269"/>
      <c r="BF7" s="269"/>
      <c r="BG7" s="269"/>
      <c r="BH7" s="269"/>
      <c r="BI7" s="269"/>
      <c r="BJ7" s="269"/>
      <c r="BK7" s="269"/>
      <c r="BL7" s="269"/>
      <c r="BM7" s="269"/>
      <c r="BN7" s="269"/>
      <c r="BO7" s="269"/>
      <c r="BP7" s="269"/>
      <c r="BQ7" s="269"/>
      <c r="BR7" s="269"/>
      <c r="BS7" s="269"/>
      <c r="BT7" s="269"/>
      <c r="BU7" s="269"/>
      <c r="BV7" s="269"/>
      <c r="BW7" s="269"/>
      <c r="BX7" s="269"/>
      <c r="BY7" s="269"/>
      <c r="BZ7" s="269"/>
      <c r="CA7" s="269"/>
      <c r="CB7" s="269"/>
      <c r="CC7" s="269"/>
      <c r="CD7" s="269"/>
      <c r="CE7" s="269"/>
      <c r="CF7" s="269"/>
      <c r="CG7" s="269"/>
      <c r="CH7" s="269"/>
      <c r="CI7" s="270"/>
    </row>
    <row r="8" spans="1:87" s="29" customFormat="1" thickBot="1" x14ac:dyDescent="0.25">
      <c r="A8" s="251"/>
      <c r="B8" s="251"/>
      <c r="C8" s="262"/>
      <c r="D8" s="266"/>
      <c r="E8" s="264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72" t="s">
        <v>149</v>
      </c>
      <c r="B9" s="17" t="s">
        <v>55</v>
      </c>
      <c r="C9" s="86" t="s">
        <v>13</v>
      </c>
      <c r="D9" s="61" t="s">
        <v>40</v>
      </c>
      <c r="E9" s="71">
        <f>'Прил-е № 1'!$C$10</f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3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3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3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3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3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3">
        <v>0</v>
      </c>
      <c r="CF9" s="63">
        <v>0</v>
      </c>
      <c r="CG9" s="63">
        <v>0</v>
      </c>
      <c r="CH9" s="63">
        <v>0</v>
      </c>
      <c r="CI9" s="63">
        <v>0</v>
      </c>
    </row>
    <row r="10" spans="1:87" ht="36" customHeight="1" x14ac:dyDescent="0.25">
      <c r="A10" s="273"/>
      <c r="B10" s="35" t="s">
        <v>44</v>
      </c>
      <c r="C10" s="87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0">$E$10</f>
        <v>139.5</v>
      </c>
      <c r="H10" s="13">
        <f t="shared" si="0"/>
        <v>139.5</v>
      </c>
      <c r="I10" s="13">
        <f t="shared" si="0"/>
        <v>139.5</v>
      </c>
      <c r="J10" s="13">
        <f t="shared" si="0"/>
        <v>139.5</v>
      </c>
      <c r="K10" s="13">
        <f t="shared" si="0"/>
        <v>139.5</v>
      </c>
      <c r="L10" s="13">
        <f t="shared" si="0"/>
        <v>139.5</v>
      </c>
      <c r="M10" s="13">
        <f t="shared" si="0"/>
        <v>139.5</v>
      </c>
      <c r="N10" s="13">
        <f t="shared" si="0"/>
        <v>139.5</v>
      </c>
      <c r="O10" s="13">
        <f t="shared" si="0"/>
        <v>139.5</v>
      </c>
      <c r="P10" s="13">
        <f t="shared" si="0"/>
        <v>139.5</v>
      </c>
      <c r="Q10" s="13">
        <f t="shared" si="0"/>
        <v>139.5</v>
      </c>
      <c r="R10" s="13">
        <f t="shared" si="0"/>
        <v>139.5</v>
      </c>
      <c r="S10" s="13">
        <f t="shared" si="0"/>
        <v>139.5</v>
      </c>
      <c r="T10" s="13">
        <f t="shared" si="0"/>
        <v>139.5</v>
      </c>
      <c r="U10" s="13">
        <f t="shared" si="0"/>
        <v>139.5</v>
      </c>
      <c r="V10" s="13">
        <f t="shared" si="0"/>
        <v>139.5</v>
      </c>
      <c r="W10" s="13">
        <f t="shared" si="0"/>
        <v>139.5</v>
      </c>
      <c r="X10" s="13">
        <f t="shared" si="0"/>
        <v>139.5</v>
      </c>
      <c r="Y10" s="13">
        <f t="shared" si="0"/>
        <v>139.5</v>
      </c>
      <c r="Z10" s="13">
        <f t="shared" si="0"/>
        <v>139.5</v>
      </c>
      <c r="AA10" s="13">
        <f t="shared" si="0"/>
        <v>139.5</v>
      </c>
      <c r="AB10" s="13">
        <f t="shared" si="0"/>
        <v>139.5</v>
      </c>
      <c r="AC10" s="13">
        <f t="shared" si="0"/>
        <v>139.5</v>
      </c>
      <c r="AD10" s="13">
        <f t="shared" si="0"/>
        <v>139.5</v>
      </c>
      <c r="AE10" s="13">
        <f t="shared" si="0"/>
        <v>139.5</v>
      </c>
      <c r="AF10" s="13">
        <f t="shared" si="0"/>
        <v>139.5</v>
      </c>
      <c r="AG10" s="13">
        <f t="shared" si="0"/>
        <v>139.5</v>
      </c>
      <c r="AH10" s="13">
        <f t="shared" si="0"/>
        <v>139.5</v>
      </c>
      <c r="AI10" s="13">
        <f t="shared" si="0"/>
        <v>139.5</v>
      </c>
      <c r="AJ10" s="13">
        <f t="shared" si="0"/>
        <v>139.5</v>
      </c>
      <c r="AK10" s="13">
        <f t="shared" si="0"/>
        <v>139.5</v>
      </c>
      <c r="AL10" s="13">
        <f t="shared" si="0"/>
        <v>139.5</v>
      </c>
      <c r="AM10" s="13">
        <f t="shared" si="0"/>
        <v>139.5</v>
      </c>
      <c r="AN10" s="13">
        <f t="shared" si="0"/>
        <v>139.5</v>
      </c>
      <c r="AO10" s="13">
        <f t="shared" si="0"/>
        <v>139.5</v>
      </c>
      <c r="AP10" s="13">
        <f t="shared" si="0"/>
        <v>139.5</v>
      </c>
      <c r="AQ10" s="13">
        <f t="shared" si="0"/>
        <v>139.5</v>
      </c>
      <c r="AR10" s="13">
        <f t="shared" si="0"/>
        <v>139.5</v>
      </c>
      <c r="AS10" s="13">
        <f t="shared" si="0"/>
        <v>139.5</v>
      </c>
      <c r="AT10" s="13">
        <f t="shared" si="0"/>
        <v>139.5</v>
      </c>
      <c r="AU10" s="13">
        <f t="shared" si="0"/>
        <v>139.5</v>
      </c>
      <c r="AV10" s="13">
        <f t="shared" si="0"/>
        <v>139.5</v>
      </c>
      <c r="AW10" s="13">
        <f t="shared" si="0"/>
        <v>139.5</v>
      </c>
      <c r="AX10" s="13">
        <f t="shared" si="0"/>
        <v>139.5</v>
      </c>
      <c r="AY10" s="13">
        <f t="shared" si="0"/>
        <v>139.5</v>
      </c>
      <c r="AZ10" s="13">
        <f t="shared" si="0"/>
        <v>139.5</v>
      </c>
      <c r="BA10" s="13">
        <f t="shared" si="0"/>
        <v>139.5</v>
      </c>
      <c r="BB10" s="13">
        <f t="shared" si="0"/>
        <v>139.5</v>
      </c>
      <c r="BC10" s="13">
        <f t="shared" si="0"/>
        <v>139.5</v>
      </c>
      <c r="BD10" s="13">
        <f t="shared" si="0"/>
        <v>139.5</v>
      </c>
      <c r="BE10" s="13">
        <f t="shared" si="0"/>
        <v>139.5</v>
      </c>
      <c r="BF10" s="13">
        <f t="shared" si="0"/>
        <v>139.5</v>
      </c>
      <c r="BG10" s="13">
        <f t="shared" si="0"/>
        <v>139.5</v>
      </c>
      <c r="BH10" s="13">
        <f t="shared" si="0"/>
        <v>139.5</v>
      </c>
      <c r="BI10" s="13">
        <f t="shared" si="0"/>
        <v>139.5</v>
      </c>
      <c r="BJ10" s="13">
        <f t="shared" si="0"/>
        <v>139.5</v>
      </c>
      <c r="BK10" s="13">
        <f t="shared" si="0"/>
        <v>139.5</v>
      </c>
      <c r="BL10" s="13">
        <f t="shared" si="0"/>
        <v>139.5</v>
      </c>
      <c r="BM10" s="13">
        <f t="shared" si="0"/>
        <v>139.5</v>
      </c>
      <c r="BN10" s="13">
        <f t="shared" si="0"/>
        <v>139.5</v>
      </c>
      <c r="BO10" s="13">
        <f t="shared" si="0"/>
        <v>139.5</v>
      </c>
      <c r="BP10" s="13">
        <f t="shared" si="0"/>
        <v>139.5</v>
      </c>
      <c r="BQ10" s="13">
        <f t="shared" si="0"/>
        <v>139.5</v>
      </c>
      <c r="BR10" s="13">
        <f t="shared" si="0"/>
        <v>139.5</v>
      </c>
      <c r="BS10" s="13">
        <f t="shared" ref="BS10:CI10" si="1">$E$10</f>
        <v>139.5</v>
      </c>
      <c r="BT10" s="13">
        <f t="shared" si="1"/>
        <v>139.5</v>
      </c>
      <c r="BU10" s="13">
        <f t="shared" si="1"/>
        <v>139.5</v>
      </c>
      <c r="BV10" s="13">
        <f t="shared" si="1"/>
        <v>139.5</v>
      </c>
      <c r="BW10" s="13">
        <f t="shared" si="1"/>
        <v>139.5</v>
      </c>
      <c r="BX10" s="13">
        <f t="shared" si="1"/>
        <v>139.5</v>
      </c>
      <c r="BY10" s="13">
        <f t="shared" si="1"/>
        <v>139.5</v>
      </c>
      <c r="BZ10" s="13">
        <f t="shared" si="1"/>
        <v>139.5</v>
      </c>
      <c r="CA10" s="13">
        <f t="shared" si="1"/>
        <v>139.5</v>
      </c>
      <c r="CB10" s="13">
        <f t="shared" si="1"/>
        <v>139.5</v>
      </c>
      <c r="CC10" s="13">
        <f t="shared" si="1"/>
        <v>139.5</v>
      </c>
      <c r="CD10" s="13">
        <f t="shared" si="1"/>
        <v>139.5</v>
      </c>
      <c r="CE10" s="13">
        <f t="shared" si="1"/>
        <v>139.5</v>
      </c>
      <c r="CF10" s="13">
        <f t="shared" si="1"/>
        <v>139.5</v>
      </c>
      <c r="CG10" s="13">
        <f t="shared" si="1"/>
        <v>139.5</v>
      </c>
      <c r="CH10" s="13">
        <f t="shared" si="1"/>
        <v>139.5</v>
      </c>
      <c r="CI10" s="13">
        <f t="shared" si="1"/>
        <v>139.5</v>
      </c>
    </row>
    <row r="11" spans="1:87" ht="25.5" x14ac:dyDescent="0.25">
      <c r="A11" s="273"/>
      <c r="B11" s="35" t="s">
        <v>50</v>
      </c>
      <c r="C11" s="87" t="s">
        <v>19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2">$E$11</f>
        <v>76.099999999999994</v>
      </c>
      <c r="H11" s="13">
        <f t="shared" si="2"/>
        <v>76.099999999999994</v>
      </c>
      <c r="I11" s="13">
        <f t="shared" si="2"/>
        <v>76.099999999999994</v>
      </c>
      <c r="J11" s="13">
        <f t="shared" si="2"/>
        <v>76.099999999999994</v>
      </c>
      <c r="K11" s="13">
        <f t="shared" si="2"/>
        <v>76.099999999999994</v>
      </c>
      <c r="L11" s="13">
        <f t="shared" si="2"/>
        <v>76.099999999999994</v>
      </c>
      <c r="M11" s="13">
        <f t="shared" si="2"/>
        <v>76.099999999999994</v>
      </c>
      <c r="N11" s="13">
        <f t="shared" si="2"/>
        <v>76.099999999999994</v>
      </c>
      <c r="O11" s="13">
        <f t="shared" si="2"/>
        <v>76.099999999999994</v>
      </c>
      <c r="P11" s="13">
        <f t="shared" si="2"/>
        <v>76.099999999999994</v>
      </c>
      <c r="Q11" s="13">
        <f t="shared" si="2"/>
        <v>76.099999999999994</v>
      </c>
      <c r="R11" s="13">
        <f t="shared" si="2"/>
        <v>76.099999999999994</v>
      </c>
      <c r="S11" s="13">
        <f t="shared" si="2"/>
        <v>76.099999999999994</v>
      </c>
      <c r="T11" s="13">
        <f t="shared" si="2"/>
        <v>76.099999999999994</v>
      </c>
      <c r="U11" s="13">
        <f t="shared" si="2"/>
        <v>76.099999999999994</v>
      </c>
      <c r="V11" s="13">
        <f t="shared" si="2"/>
        <v>76.099999999999994</v>
      </c>
      <c r="W11" s="13">
        <f t="shared" si="2"/>
        <v>76.099999999999994</v>
      </c>
      <c r="X11" s="13">
        <f t="shared" si="2"/>
        <v>76.099999999999994</v>
      </c>
      <c r="Y11" s="13">
        <f t="shared" si="2"/>
        <v>76.099999999999994</v>
      </c>
      <c r="Z11" s="13">
        <f t="shared" si="2"/>
        <v>76.099999999999994</v>
      </c>
      <c r="AA11" s="13">
        <f t="shared" si="2"/>
        <v>76.099999999999994</v>
      </c>
      <c r="AB11" s="13">
        <f t="shared" si="2"/>
        <v>76.099999999999994</v>
      </c>
      <c r="AC11" s="13">
        <f t="shared" si="2"/>
        <v>76.099999999999994</v>
      </c>
      <c r="AD11" s="13">
        <f t="shared" si="2"/>
        <v>76.099999999999994</v>
      </c>
      <c r="AE11" s="13">
        <f t="shared" si="2"/>
        <v>76.099999999999994</v>
      </c>
      <c r="AF11" s="13">
        <f t="shared" si="2"/>
        <v>76.099999999999994</v>
      </c>
      <c r="AG11" s="13">
        <f t="shared" si="2"/>
        <v>76.099999999999994</v>
      </c>
      <c r="AH11" s="13">
        <f t="shared" si="2"/>
        <v>76.099999999999994</v>
      </c>
      <c r="AI11" s="13">
        <f t="shared" si="2"/>
        <v>76.099999999999994</v>
      </c>
      <c r="AJ11" s="13">
        <f t="shared" si="2"/>
        <v>76.099999999999994</v>
      </c>
      <c r="AK11" s="13">
        <f t="shared" si="2"/>
        <v>76.099999999999994</v>
      </c>
      <c r="AL11" s="13">
        <f t="shared" si="2"/>
        <v>76.099999999999994</v>
      </c>
      <c r="AM11" s="13">
        <f t="shared" si="2"/>
        <v>76.099999999999994</v>
      </c>
      <c r="AN11" s="13">
        <f t="shared" si="2"/>
        <v>76.099999999999994</v>
      </c>
      <c r="AO11" s="13">
        <f t="shared" si="2"/>
        <v>76.099999999999994</v>
      </c>
      <c r="AP11" s="13">
        <f t="shared" si="2"/>
        <v>76.099999999999994</v>
      </c>
      <c r="AQ11" s="13">
        <f t="shared" si="2"/>
        <v>76.099999999999994</v>
      </c>
      <c r="AR11" s="13">
        <f t="shared" si="2"/>
        <v>76.099999999999994</v>
      </c>
      <c r="AS11" s="13">
        <f t="shared" si="2"/>
        <v>76.099999999999994</v>
      </c>
      <c r="AT11" s="13">
        <f t="shared" si="2"/>
        <v>76.099999999999994</v>
      </c>
      <c r="AU11" s="13">
        <f t="shared" si="2"/>
        <v>76.099999999999994</v>
      </c>
      <c r="AV11" s="13">
        <f t="shared" si="2"/>
        <v>76.099999999999994</v>
      </c>
      <c r="AW11" s="13">
        <f t="shared" si="2"/>
        <v>76.099999999999994</v>
      </c>
      <c r="AX11" s="13">
        <f t="shared" si="2"/>
        <v>76.099999999999994</v>
      </c>
      <c r="AY11" s="13">
        <f t="shared" si="2"/>
        <v>76.099999999999994</v>
      </c>
      <c r="AZ11" s="13">
        <f t="shared" si="2"/>
        <v>76.099999999999994</v>
      </c>
      <c r="BA11" s="13">
        <f t="shared" si="2"/>
        <v>76.099999999999994</v>
      </c>
      <c r="BB11" s="13">
        <f t="shared" si="2"/>
        <v>76.099999999999994</v>
      </c>
      <c r="BC11" s="13">
        <f t="shared" si="2"/>
        <v>76.099999999999994</v>
      </c>
      <c r="BD11" s="13">
        <f t="shared" si="2"/>
        <v>76.099999999999994</v>
      </c>
      <c r="BE11" s="13">
        <f t="shared" si="2"/>
        <v>76.099999999999994</v>
      </c>
      <c r="BF11" s="13">
        <f t="shared" si="2"/>
        <v>76.099999999999994</v>
      </c>
      <c r="BG11" s="13">
        <f t="shared" si="2"/>
        <v>76.099999999999994</v>
      </c>
      <c r="BH11" s="13">
        <f t="shared" si="2"/>
        <v>76.099999999999994</v>
      </c>
      <c r="BI11" s="13">
        <f t="shared" si="2"/>
        <v>76.099999999999994</v>
      </c>
      <c r="BJ11" s="13">
        <f t="shared" si="2"/>
        <v>76.099999999999994</v>
      </c>
      <c r="BK11" s="13">
        <f t="shared" si="2"/>
        <v>76.099999999999994</v>
      </c>
      <c r="BL11" s="13">
        <f t="shared" si="2"/>
        <v>76.099999999999994</v>
      </c>
      <c r="BM11" s="13">
        <f t="shared" si="2"/>
        <v>76.099999999999994</v>
      </c>
      <c r="BN11" s="13">
        <f t="shared" si="2"/>
        <v>76.099999999999994</v>
      </c>
      <c r="BO11" s="13">
        <f t="shared" si="2"/>
        <v>76.099999999999994</v>
      </c>
      <c r="BP11" s="13">
        <f t="shared" si="2"/>
        <v>76.099999999999994</v>
      </c>
      <c r="BQ11" s="13">
        <f t="shared" si="2"/>
        <v>76.099999999999994</v>
      </c>
      <c r="BR11" s="13">
        <f t="shared" si="2"/>
        <v>76.099999999999994</v>
      </c>
      <c r="BS11" s="13">
        <f t="shared" ref="BS11:CI11" si="3">$E$11</f>
        <v>76.099999999999994</v>
      </c>
      <c r="BT11" s="13">
        <f t="shared" si="3"/>
        <v>76.099999999999994</v>
      </c>
      <c r="BU11" s="13">
        <f t="shared" si="3"/>
        <v>76.099999999999994</v>
      </c>
      <c r="BV11" s="13">
        <f t="shared" si="3"/>
        <v>76.099999999999994</v>
      </c>
      <c r="BW11" s="13">
        <f t="shared" si="3"/>
        <v>76.099999999999994</v>
      </c>
      <c r="BX11" s="13">
        <f t="shared" si="3"/>
        <v>76.099999999999994</v>
      </c>
      <c r="BY11" s="13">
        <f t="shared" si="3"/>
        <v>76.099999999999994</v>
      </c>
      <c r="BZ11" s="13">
        <f t="shared" si="3"/>
        <v>76.099999999999994</v>
      </c>
      <c r="CA11" s="13">
        <f t="shared" si="3"/>
        <v>76.099999999999994</v>
      </c>
      <c r="CB11" s="13">
        <f t="shared" si="3"/>
        <v>76.099999999999994</v>
      </c>
      <c r="CC11" s="13">
        <f t="shared" si="3"/>
        <v>76.099999999999994</v>
      </c>
      <c r="CD11" s="13">
        <f t="shared" si="3"/>
        <v>76.099999999999994</v>
      </c>
      <c r="CE11" s="13">
        <f t="shared" si="3"/>
        <v>76.099999999999994</v>
      </c>
      <c r="CF11" s="13">
        <f t="shared" si="3"/>
        <v>76.099999999999994</v>
      </c>
      <c r="CG11" s="13">
        <f t="shared" si="3"/>
        <v>76.099999999999994</v>
      </c>
      <c r="CH11" s="13">
        <f t="shared" si="3"/>
        <v>76.099999999999994</v>
      </c>
      <c r="CI11" s="13">
        <f t="shared" si="3"/>
        <v>76.099999999999994</v>
      </c>
    </row>
    <row r="12" spans="1:87" ht="15.75" x14ac:dyDescent="0.25">
      <c r="A12" s="273"/>
      <c r="B12" s="50" t="s">
        <v>91</v>
      </c>
      <c r="C12" s="88" t="s">
        <v>6</v>
      </c>
      <c r="D12" s="42"/>
      <c r="E12" s="16">
        <f>'Прил-е № 1'!$C$13</f>
        <v>230.9</v>
      </c>
      <c r="F12" s="14">
        <f>$E$12</f>
        <v>230.9</v>
      </c>
      <c r="G12" s="14">
        <f t="shared" ref="G12:BR12" si="4">$E$12</f>
        <v>230.9</v>
      </c>
      <c r="H12" s="14">
        <f t="shared" si="4"/>
        <v>230.9</v>
      </c>
      <c r="I12" s="14">
        <f t="shared" si="4"/>
        <v>230.9</v>
      </c>
      <c r="J12" s="14">
        <f t="shared" si="4"/>
        <v>230.9</v>
      </c>
      <c r="K12" s="14">
        <f t="shared" si="4"/>
        <v>230.9</v>
      </c>
      <c r="L12" s="14">
        <f t="shared" si="4"/>
        <v>230.9</v>
      </c>
      <c r="M12" s="14">
        <f t="shared" si="4"/>
        <v>230.9</v>
      </c>
      <c r="N12" s="14">
        <f t="shared" si="4"/>
        <v>230.9</v>
      </c>
      <c r="O12" s="14">
        <f t="shared" si="4"/>
        <v>230.9</v>
      </c>
      <c r="P12" s="14">
        <f t="shared" si="4"/>
        <v>230.9</v>
      </c>
      <c r="Q12" s="14">
        <f t="shared" si="4"/>
        <v>230.9</v>
      </c>
      <c r="R12" s="14">
        <f t="shared" si="4"/>
        <v>230.9</v>
      </c>
      <c r="S12" s="14">
        <f t="shared" si="4"/>
        <v>230.9</v>
      </c>
      <c r="T12" s="14">
        <f t="shared" si="4"/>
        <v>230.9</v>
      </c>
      <c r="U12" s="14">
        <f t="shared" si="4"/>
        <v>230.9</v>
      </c>
      <c r="V12" s="14">
        <f t="shared" si="4"/>
        <v>230.9</v>
      </c>
      <c r="W12" s="14">
        <f t="shared" si="4"/>
        <v>230.9</v>
      </c>
      <c r="X12" s="14">
        <f t="shared" si="4"/>
        <v>230.9</v>
      </c>
      <c r="Y12" s="14">
        <f t="shared" si="4"/>
        <v>230.9</v>
      </c>
      <c r="Z12" s="14">
        <f t="shared" si="4"/>
        <v>230.9</v>
      </c>
      <c r="AA12" s="14">
        <f t="shared" si="4"/>
        <v>230.9</v>
      </c>
      <c r="AB12" s="14">
        <f t="shared" si="4"/>
        <v>230.9</v>
      </c>
      <c r="AC12" s="14">
        <f t="shared" si="4"/>
        <v>230.9</v>
      </c>
      <c r="AD12" s="14">
        <f t="shared" si="4"/>
        <v>230.9</v>
      </c>
      <c r="AE12" s="14">
        <f t="shared" si="4"/>
        <v>230.9</v>
      </c>
      <c r="AF12" s="14">
        <f t="shared" si="4"/>
        <v>230.9</v>
      </c>
      <c r="AG12" s="14">
        <f t="shared" si="4"/>
        <v>230.9</v>
      </c>
      <c r="AH12" s="14">
        <f t="shared" si="4"/>
        <v>230.9</v>
      </c>
      <c r="AI12" s="14">
        <f t="shared" si="4"/>
        <v>230.9</v>
      </c>
      <c r="AJ12" s="14">
        <f t="shared" si="4"/>
        <v>230.9</v>
      </c>
      <c r="AK12" s="14">
        <f t="shared" si="4"/>
        <v>230.9</v>
      </c>
      <c r="AL12" s="14">
        <f t="shared" si="4"/>
        <v>230.9</v>
      </c>
      <c r="AM12" s="14">
        <f t="shared" si="4"/>
        <v>230.9</v>
      </c>
      <c r="AN12" s="14">
        <f t="shared" si="4"/>
        <v>230.9</v>
      </c>
      <c r="AO12" s="14">
        <f t="shared" si="4"/>
        <v>230.9</v>
      </c>
      <c r="AP12" s="14">
        <f t="shared" si="4"/>
        <v>230.9</v>
      </c>
      <c r="AQ12" s="14">
        <f t="shared" si="4"/>
        <v>230.9</v>
      </c>
      <c r="AR12" s="14">
        <f t="shared" si="4"/>
        <v>230.9</v>
      </c>
      <c r="AS12" s="14">
        <f t="shared" si="4"/>
        <v>230.9</v>
      </c>
      <c r="AT12" s="14">
        <f t="shared" si="4"/>
        <v>230.9</v>
      </c>
      <c r="AU12" s="14">
        <f t="shared" si="4"/>
        <v>230.9</v>
      </c>
      <c r="AV12" s="14">
        <f t="shared" si="4"/>
        <v>230.9</v>
      </c>
      <c r="AW12" s="14">
        <f t="shared" si="4"/>
        <v>230.9</v>
      </c>
      <c r="AX12" s="14">
        <f t="shared" si="4"/>
        <v>230.9</v>
      </c>
      <c r="AY12" s="14">
        <f t="shared" si="4"/>
        <v>230.9</v>
      </c>
      <c r="AZ12" s="14">
        <f t="shared" si="4"/>
        <v>230.9</v>
      </c>
      <c r="BA12" s="14">
        <f t="shared" si="4"/>
        <v>230.9</v>
      </c>
      <c r="BB12" s="14">
        <f t="shared" si="4"/>
        <v>230.9</v>
      </c>
      <c r="BC12" s="14">
        <f t="shared" si="4"/>
        <v>230.9</v>
      </c>
      <c r="BD12" s="14">
        <f t="shared" si="4"/>
        <v>230.9</v>
      </c>
      <c r="BE12" s="14">
        <f t="shared" si="4"/>
        <v>230.9</v>
      </c>
      <c r="BF12" s="14">
        <f t="shared" si="4"/>
        <v>230.9</v>
      </c>
      <c r="BG12" s="14">
        <f t="shared" si="4"/>
        <v>230.9</v>
      </c>
      <c r="BH12" s="14">
        <f t="shared" si="4"/>
        <v>230.9</v>
      </c>
      <c r="BI12" s="14">
        <f t="shared" si="4"/>
        <v>230.9</v>
      </c>
      <c r="BJ12" s="14">
        <f t="shared" si="4"/>
        <v>230.9</v>
      </c>
      <c r="BK12" s="14">
        <f t="shared" si="4"/>
        <v>230.9</v>
      </c>
      <c r="BL12" s="14">
        <f t="shared" si="4"/>
        <v>230.9</v>
      </c>
      <c r="BM12" s="14">
        <f t="shared" si="4"/>
        <v>230.9</v>
      </c>
      <c r="BN12" s="14">
        <f t="shared" si="4"/>
        <v>230.9</v>
      </c>
      <c r="BO12" s="14">
        <f t="shared" si="4"/>
        <v>230.9</v>
      </c>
      <c r="BP12" s="14">
        <f t="shared" si="4"/>
        <v>230.9</v>
      </c>
      <c r="BQ12" s="14">
        <f t="shared" si="4"/>
        <v>230.9</v>
      </c>
      <c r="BR12" s="14">
        <f t="shared" si="4"/>
        <v>230.9</v>
      </c>
      <c r="BS12" s="14">
        <f t="shared" ref="BS12:CI12" si="5">$E$12</f>
        <v>230.9</v>
      </c>
      <c r="BT12" s="14">
        <f t="shared" si="5"/>
        <v>230.9</v>
      </c>
      <c r="BU12" s="14">
        <f t="shared" si="5"/>
        <v>230.9</v>
      </c>
      <c r="BV12" s="14">
        <f t="shared" si="5"/>
        <v>230.9</v>
      </c>
      <c r="BW12" s="14">
        <f t="shared" si="5"/>
        <v>230.9</v>
      </c>
      <c r="BX12" s="14">
        <f t="shared" si="5"/>
        <v>230.9</v>
      </c>
      <c r="BY12" s="14">
        <f t="shared" si="5"/>
        <v>230.9</v>
      </c>
      <c r="BZ12" s="14">
        <f t="shared" si="5"/>
        <v>230.9</v>
      </c>
      <c r="CA12" s="14">
        <f t="shared" si="5"/>
        <v>230.9</v>
      </c>
      <c r="CB12" s="14">
        <f t="shared" si="5"/>
        <v>230.9</v>
      </c>
      <c r="CC12" s="14">
        <f t="shared" si="5"/>
        <v>230.9</v>
      </c>
      <c r="CD12" s="14">
        <f t="shared" si="5"/>
        <v>230.9</v>
      </c>
      <c r="CE12" s="14">
        <f t="shared" si="5"/>
        <v>230.9</v>
      </c>
      <c r="CF12" s="14">
        <f t="shared" si="5"/>
        <v>230.9</v>
      </c>
      <c r="CG12" s="14">
        <f t="shared" si="5"/>
        <v>230.9</v>
      </c>
      <c r="CH12" s="14">
        <f t="shared" si="5"/>
        <v>230.9</v>
      </c>
      <c r="CI12" s="14">
        <f t="shared" si="5"/>
        <v>230.9</v>
      </c>
    </row>
    <row r="13" spans="1:87" ht="15" customHeight="1" x14ac:dyDescent="0.25">
      <c r="A13" s="273"/>
      <c r="B13" s="37" t="s">
        <v>90</v>
      </c>
      <c r="C13" s="87" t="s">
        <v>7</v>
      </c>
      <c r="D13" s="42"/>
      <c r="E13" s="16">
        <f>'Прил-е № 1'!$C$14</f>
        <v>272.89999999999998</v>
      </c>
      <c r="F13" s="14">
        <f>$E$13</f>
        <v>272.89999999999998</v>
      </c>
      <c r="G13" s="14">
        <f t="shared" ref="G13:BR13" si="6">$E$13</f>
        <v>272.89999999999998</v>
      </c>
      <c r="H13" s="14">
        <f t="shared" si="6"/>
        <v>272.89999999999998</v>
      </c>
      <c r="I13" s="14">
        <f t="shared" si="6"/>
        <v>272.89999999999998</v>
      </c>
      <c r="J13" s="14">
        <f t="shared" si="6"/>
        <v>272.89999999999998</v>
      </c>
      <c r="K13" s="14">
        <f t="shared" si="6"/>
        <v>272.89999999999998</v>
      </c>
      <c r="L13" s="14">
        <f t="shared" si="6"/>
        <v>272.89999999999998</v>
      </c>
      <c r="M13" s="14">
        <f t="shared" si="6"/>
        <v>272.89999999999998</v>
      </c>
      <c r="N13" s="14">
        <f t="shared" si="6"/>
        <v>272.89999999999998</v>
      </c>
      <c r="O13" s="14">
        <f t="shared" si="6"/>
        <v>272.89999999999998</v>
      </c>
      <c r="P13" s="14">
        <f t="shared" si="6"/>
        <v>272.89999999999998</v>
      </c>
      <c r="Q13" s="14">
        <f t="shared" si="6"/>
        <v>272.89999999999998</v>
      </c>
      <c r="R13" s="14">
        <f t="shared" si="6"/>
        <v>272.89999999999998</v>
      </c>
      <c r="S13" s="14">
        <f t="shared" si="6"/>
        <v>272.89999999999998</v>
      </c>
      <c r="T13" s="14">
        <f t="shared" si="6"/>
        <v>272.89999999999998</v>
      </c>
      <c r="U13" s="14">
        <f t="shared" si="6"/>
        <v>272.89999999999998</v>
      </c>
      <c r="V13" s="14">
        <f t="shared" si="6"/>
        <v>272.89999999999998</v>
      </c>
      <c r="W13" s="14">
        <f t="shared" si="6"/>
        <v>272.89999999999998</v>
      </c>
      <c r="X13" s="14">
        <f t="shared" si="6"/>
        <v>272.89999999999998</v>
      </c>
      <c r="Y13" s="14">
        <f t="shared" si="6"/>
        <v>272.89999999999998</v>
      </c>
      <c r="Z13" s="14">
        <f t="shared" si="6"/>
        <v>272.89999999999998</v>
      </c>
      <c r="AA13" s="14">
        <f t="shared" si="6"/>
        <v>272.89999999999998</v>
      </c>
      <c r="AB13" s="14">
        <f t="shared" si="6"/>
        <v>272.89999999999998</v>
      </c>
      <c r="AC13" s="14">
        <f t="shared" si="6"/>
        <v>272.89999999999998</v>
      </c>
      <c r="AD13" s="14">
        <f t="shared" si="6"/>
        <v>272.89999999999998</v>
      </c>
      <c r="AE13" s="14">
        <f t="shared" si="6"/>
        <v>272.89999999999998</v>
      </c>
      <c r="AF13" s="14">
        <f t="shared" si="6"/>
        <v>272.89999999999998</v>
      </c>
      <c r="AG13" s="14">
        <f t="shared" si="6"/>
        <v>272.89999999999998</v>
      </c>
      <c r="AH13" s="14">
        <f t="shared" si="6"/>
        <v>272.89999999999998</v>
      </c>
      <c r="AI13" s="14">
        <f t="shared" si="6"/>
        <v>272.89999999999998</v>
      </c>
      <c r="AJ13" s="14">
        <f t="shared" si="6"/>
        <v>272.89999999999998</v>
      </c>
      <c r="AK13" s="14">
        <f t="shared" si="6"/>
        <v>272.89999999999998</v>
      </c>
      <c r="AL13" s="14">
        <f t="shared" si="6"/>
        <v>272.89999999999998</v>
      </c>
      <c r="AM13" s="14">
        <f t="shared" si="6"/>
        <v>272.89999999999998</v>
      </c>
      <c r="AN13" s="14">
        <f t="shared" si="6"/>
        <v>272.89999999999998</v>
      </c>
      <c r="AO13" s="14">
        <f t="shared" si="6"/>
        <v>272.89999999999998</v>
      </c>
      <c r="AP13" s="14">
        <f t="shared" si="6"/>
        <v>272.89999999999998</v>
      </c>
      <c r="AQ13" s="14">
        <f t="shared" si="6"/>
        <v>272.89999999999998</v>
      </c>
      <c r="AR13" s="14">
        <f t="shared" si="6"/>
        <v>272.89999999999998</v>
      </c>
      <c r="AS13" s="14">
        <f t="shared" si="6"/>
        <v>272.89999999999998</v>
      </c>
      <c r="AT13" s="14">
        <f t="shared" si="6"/>
        <v>272.89999999999998</v>
      </c>
      <c r="AU13" s="14">
        <f t="shared" si="6"/>
        <v>272.89999999999998</v>
      </c>
      <c r="AV13" s="14">
        <f t="shared" si="6"/>
        <v>272.89999999999998</v>
      </c>
      <c r="AW13" s="14">
        <f t="shared" si="6"/>
        <v>272.89999999999998</v>
      </c>
      <c r="AX13" s="14">
        <f t="shared" si="6"/>
        <v>272.89999999999998</v>
      </c>
      <c r="AY13" s="14">
        <f t="shared" si="6"/>
        <v>272.89999999999998</v>
      </c>
      <c r="AZ13" s="14">
        <f t="shared" si="6"/>
        <v>272.89999999999998</v>
      </c>
      <c r="BA13" s="14">
        <f t="shared" si="6"/>
        <v>272.89999999999998</v>
      </c>
      <c r="BB13" s="14">
        <f t="shared" si="6"/>
        <v>272.89999999999998</v>
      </c>
      <c r="BC13" s="14">
        <f t="shared" si="6"/>
        <v>272.89999999999998</v>
      </c>
      <c r="BD13" s="14">
        <f t="shared" si="6"/>
        <v>272.89999999999998</v>
      </c>
      <c r="BE13" s="14">
        <f t="shared" si="6"/>
        <v>272.89999999999998</v>
      </c>
      <c r="BF13" s="14">
        <f t="shared" si="6"/>
        <v>272.89999999999998</v>
      </c>
      <c r="BG13" s="14">
        <f t="shared" si="6"/>
        <v>272.89999999999998</v>
      </c>
      <c r="BH13" s="14">
        <f t="shared" si="6"/>
        <v>272.89999999999998</v>
      </c>
      <c r="BI13" s="14">
        <f t="shared" si="6"/>
        <v>272.89999999999998</v>
      </c>
      <c r="BJ13" s="14">
        <f t="shared" si="6"/>
        <v>272.89999999999998</v>
      </c>
      <c r="BK13" s="14">
        <f t="shared" si="6"/>
        <v>272.89999999999998</v>
      </c>
      <c r="BL13" s="14">
        <f t="shared" si="6"/>
        <v>272.89999999999998</v>
      </c>
      <c r="BM13" s="14">
        <f t="shared" si="6"/>
        <v>272.89999999999998</v>
      </c>
      <c r="BN13" s="14">
        <f t="shared" si="6"/>
        <v>272.89999999999998</v>
      </c>
      <c r="BO13" s="14">
        <f t="shared" si="6"/>
        <v>272.89999999999998</v>
      </c>
      <c r="BP13" s="14">
        <f t="shared" si="6"/>
        <v>272.89999999999998</v>
      </c>
      <c r="BQ13" s="14">
        <f t="shared" si="6"/>
        <v>272.89999999999998</v>
      </c>
      <c r="BR13" s="14">
        <f t="shared" si="6"/>
        <v>272.89999999999998</v>
      </c>
      <c r="BS13" s="14">
        <f t="shared" ref="BS13:CI13" si="7">$E$13</f>
        <v>272.89999999999998</v>
      </c>
      <c r="BT13" s="14">
        <f t="shared" si="7"/>
        <v>272.89999999999998</v>
      </c>
      <c r="BU13" s="14">
        <f t="shared" si="7"/>
        <v>272.89999999999998</v>
      </c>
      <c r="BV13" s="14">
        <f t="shared" si="7"/>
        <v>272.89999999999998</v>
      </c>
      <c r="BW13" s="14">
        <f t="shared" si="7"/>
        <v>272.89999999999998</v>
      </c>
      <c r="BX13" s="14">
        <f t="shared" si="7"/>
        <v>272.89999999999998</v>
      </c>
      <c r="BY13" s="14">
        <f t="shared" si="7"/>
        <v>272.89999999999998</v>
      </c>
      <c r="BZ13" s="14">
        <f t="shared" si="7"/>
        <v>272.89999999999998</v>
      </c>
      <c r="CA13" s="14">
        <f t="shared" si="7"/>
        <v>272.89999999999998</v>
      </c>
      <c r="CB13" s="14">
        <f t="shared" si="7"/>
        <v>272.89999999999998</v>
      </c>
      <c r="CC13" s="14">
        <f t="shared" si="7"/>
        <v>272.89999999999998</v>
      </c>
      <c r="CD13" s="14">
        <f t="shared" si="7"/>
        <v>272.89999999999998</v>
      </c>
      <c r="CE13" s="14">
        <f t="shared" si="7"/>
        <v>272.89999999999998</v>
      </c>
      <c r="CF13" s="14">
        <f t="shared" si="7"/>
        <v>272.89999999999998</v>
      </c>
      <c r="CG13" s="14">
        <f t="shared" si="7"/>
        <v>272.89999999999998</v>
      </c>
      <c r="CH13" s="14">
        <f t="shared" si="7"/>
        <v>272.89999999999998</v>
      </c>
      <c r="CI13" s="14">
        <f t="shared" si="7"/>
        <v>272.89999999999998</v>
      </c>
    </row>
    <row r="14" spans="1:87" ht="15" customHeight="1" x14ac:dyDescent="0.25">
      <c r="A14" s="273"/>
      <c r="B14" s="36" t="s">
        <v>92</v>
      </c>
      <c r="C14" s="87" t="s">
        <v>8</v>
      </c>
      <c r="D14" s="42"/>
      <c r="E14" s="16">
        <f>'Прил-е № 1'!$C$15</f>
        <v>255.3</v>
      </c>
      <c r="F14" s="13">
        <f>$E$14</f>
        <v>255.3</v>
      </c>
      <c r="G14" s="13">
        <f t="shared" ref="G14:AA14" si="8">$E$14</f>
        <v>255.3</v>
      </c>
      <c r="H14" s="13">
        <f t="shared" si="8"/>
        <v>255.3</v>
      </c>
      <c r="I14" s="13">
        <f t="shared" si="8"/>
        <v>255.3</v>
      </c>
      <c r="J14" s="13">
        <f t="shared" si="8"/>
        <v>255.3</v>
      </c>
      <c r="K14" s="13">
        <f t="shared" si="8"/>
        <v>255.3</v>
      </c>
      <c r="L14" s="13">
        <f t="shared" si="8"/>
        <v>255.3</v>
      </c>
      <c r="M14" s="13">
        <f t="shared" si="8"/>
        <v>255.3</v>
      </c>
      <c r="N14" s="13">
        <f t="shared" si="8"/>
        <v>255.3</v>
      </c>
      <c r="O14" s="13">
        <f t="shared" si="8"/>
        <v>255.3</v>
      </c>
      <c r="P14" s="13">
        <f t="shared" si="8"/>
        <v>255.3</v>
      </c>
      <c r="Q14" s="13">
        <f t="shared" si="8"/>
        <v>255.3</v>
      </c>
      <c r="R14" s="13">
        <f t="shared" si="8"/>
        <v>255.3</v>
      </c>
      <c r="S14" s="13">
        <f t="shared" si="8"/>
        <v>255.3</v>
      </c>
      <c r="T14" s="13">
        <f t="shared" si="8"/>
        <v>255.3</v>
      </c>
      <c r="U14" s="13">
        <f t="shared" si="8"/>
        <v>255.3</v>
      </c>
      <c r="V14" s="13">
        <f t="shared" si="8"/>
        <v>255.3</v>
      </c>
      <c r="W14" s="13">
        <f t="shared" si="8"/>
        <v>255.3</v>
      </c>
      <c r="X14" s="13">
        <f t="shared" si="8"/>
        <v>255.3</v>
      </c>
      <c r="Y14" s="13">
        <f t="shared" si="8"/>
        <v>255.3</v>
      </c>
      <c r="Z14" s="13">
        <f t="shared" si="8"/>
        <v>255.3</v>
      </c>
      <c r="AA14" s="13">
        <f t="shared" si="8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15" customHeight="1" x14ac:dyDescent="0.25">
      <c r="A15" s="273"/>
      <c r="B15" s="36" t="s">
        <v>93</v>
      </c>
      <c r="C15" s="87" t="s">
        <v>9</v>
      </c>
      <c r="D15" s="42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9">$E$15</f>
        <v>255.3</v>
      </c>
      <c r="AD15" s="13">
        <f t="shared" si="9"/>
        <v>255.3</v>
      </c>
      <c r="AE15" s="13">
        <f t="shared" si="9"/>
        <v>255.3</v>
      </c>
      <c r="AF15" s="13">
        <f t="shared" si="9"/>
        <v>255.3</v>
      </c>
      <c r="AG15" s="13">
        <f t="shared" si="9"/>
        <v>255.3</v>
      </c>
      <c r="AH15" s="13">
        <f t="shared" si="9"/>
        <v>255.3</v>
      </c>
      <c r="AI15" s="13">
        <f t="shared" si="9"/>
        <v>255.3</v>
      </c>
      <c r="AJ15" s="13">
        <f t="shared" si="9"/>
        <v>255.3</v>
      </c>
      <c r="AK15" s="13">
        <f t="shared" si="9"/>
        <v>255.3</v>
      </c>
      <c r="AL15" s="13">
        <f t="shared" si="9"/>
        <v>255.3</v>
      </c>
      <c r="AM15" s="13">
        <f t="shared" si="9"/>
        <v>255.3</v>
      </c>
      <c r="AN15" s="13">
        <f t="shared" si="9"/>
        <v>255.3</v>
      </c>
      <c r="AO15" s="13">
        <f t="shared" si="9"/>
        <v>255.3</v>
      </c>
      <c r="AP15" s="13">
        <f t="shared" si="9"/>
        <v>255.3</v>
      </c>
      <c r="AQ15" s="13">
        <f t="shared" si="9"/>
        <v>255.3</v>
      </c>
      <c r="AR15" s="13">
        <f t="shared" si="9"/>
        <v>255.3</v>
      </c>
      <c r="AS15" s="13">
        <f t="shared" si="9"/>
        <v>255.3</v>
      </c>
      <c r="AT15" s="13">
        <f t="shared" si="9"/>
        <v>255.3</v>
      </c>
      <c r="AU15" s="13">
        <f t="shared" si="9"/>
        <v>255.3</v>
      </c>
      <c r="AV15" s="13">
        <f t="shared" si="9"/>
        <v>255.3</v>
      </c>
      <c r="AW15" s="13">
        <f t="shared" si="9"/>
        <v>255.3</v>
      </c>
      <c r="AX15" s="13">
        <f t="shared" si="9"/>
        <v>255.3</v>
      </c>
      <c r="AY15" s="13">
        <f t="shared" si="9"/>
        <v>255.3</v>
      </c>
      <c r="AZ15" s="13">
        <f t="shared" si="9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73"/>
      <c r="B16" s="37" t="s">
        <v>177</v>
      </c>
      <c r="C16" s="87" t="s">
        <v>10</v>
      </c>
      <c r="D16" s="42"/>
      <c r="E16" s="16">
        <f>'Прил-е № 1'!C$19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73"/>
      <c r="B17" s="50" t="s">
        <v>176</v>
      </c>
      <c r="C17" s="88" t="s">
        <v>154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0">$E$17</f>
        <v>871.3</v>
      </c>
      <c r="Y17" s="14">
        <f t="shared" si="10"/>
        <v>871.3</v>
      </c>
      <c r="Z17" s="14">
        <f t="shared" si="10"/>
        <v>871.3</v>
      </c>
      <c r="AA17" s="14">
        <f t="shared" si="10"/>
        <v>871.3</v>
      </c>
      <c r="AB17" s="14">
        <f t="shared" si="10"/>
        <v>871.3</v>
      </c>
      <c r="AC17" s="14">
        <f t="shared" si="10"/>
        <v>871.3</v>
      </c>
      <c r="AD17" s="14">
        <f t="shared" si="10"/>
        <v>871.3</v>
      </c>
      <c r="AE17" s="14">
        <f t="shared" si="10"/>
        <v>871.3</v>
      </c>
      <c r="AF17" s="14">
        <f t="shared" si="10"/>
        <v>871.3</v>
      </c>
      <c r="AG17" s="14">
        <f t="shared" si="10"/>
        <v>871.3</v>
      </c>
      <c r="AH17" s="14">
        <f t="shared" si="10"/>
        <v>871.3</v>
      </c>
      <c r="AI17" s="14">
        <f t="shared" si="10"/>
        <v>871.3</v>
      </c>
      <c r="AJ17" s="14">
        <f t="shared" si="10"/>
        <v>871.3</v>
      </c>
      <c r="AK17" s="14">
        <f t="shared" si="10"/>
        <v>871.3</v>
      </c>
      <c r="AL17" s="14">
        <f t="shared" si="10"/>
        <v>871.3</v>
      </c>
      <c r="AM17" s="14">
        <f t="shared" si="10"/>
        <v>871.3</v>
      </c>
      <c r="AN17" s="14">
        <f t="shared" si="10"/>
        <v>871.3</v>
      </c>
      <c r="AO17" s="14">
        <f t="shared" si="10"/>
        <v>871.3</v>
      </c>
      <c r="AP17" s="14">
        <f t="shared" si="10"/>
        <v>871.3</v>
      </c>
      <c r="AQ17" s="14">
        <f t="shared" si="10"/>
        <v>871.3</v>
      </c>
      <c r="AR17" s="14">
        <f t="shared" si="10"/>
        <v>871.3</v>
      </c>
      <c r="AS17" s="14">
        <f t="shared" si="10"/>
        <v>871.3</v>
      </c>
      <c r="AT17" s="14">
        <f t="shared" si="10"/>
        <v>871.3</v>
      </c>
      <c r="AU17" s="14">
        <f t="shared" si="10"/>
        <v>871.3</v>
      </c>
      <c r="AV17" s="14">
        <f t="shared" si="10"/>
        <v>871.3</v>
      </c>
      <c r="AW17" s="14">
        <f t="shared" si="10"/>
        <v>871.3</v>
      </c>
      <c r="AX17" s="14">
        <f t="shared" si="10"/>
        <v>871.3</v>
      </c>
      <c r="AY17" s="14">
        <f t="shared" si="10"/>
        <v>871.3</v>
      </c>
      <c r="AZ17" s="14">
        <f t="shared" si="10"/>
        <v>871.3</v>
      </c>
      <c r="BA17" s="14">
        <f t="shared" si="10"/>
        <v>871.3</v>
      </c>
      <c r="BB17" s="14">
        <f t="shared" si="10"/>
        <v>871.3</v>
      </c>
      <c r="BC17" s="14">
        <f t="shared" si="10"/>
        <v>871.3</v>
      </c>
      <c r="BD17" s="14">
        <f t="shared" si="10"/>
        <v>871.3</v>
      </c>
      <c r="BE17" s="14">
        <f t="shared" si="10"/>
        <v>871.3</v>
      </c>
      <c r="BF17" s="14">
        <f t="shared" si="10"/>
        <v>871.3</v>
      </c>
      <c r="BG17" s="14">
        <f t="shared" si="10"/>
        <v>871.3</v>
      </c>
      <c r="BH17" s="14">
        <f t="shared" si="10"/>
        <v>871.3</v>
      </c>
      <c r="BI17" s="14">
        <f t="shared" si="10"/>
        <v>871.3</v>
      </c>
      <c r="BJ17" s="14">
        <f t="shared" si="10"/>
        <v>871.3</v>
      </c>
      <c r="BK17" s="14">
        <f t="shared" si="10"/>
        <v>871.3</v>
      </c>
      <c r="BL17" s="14">
        <f t="shared" si="10"/>
        <v>871.3</v>
      </c>
      <c r="BM17" s="14">
        <f t="shared" si="10"/>
        <v>871.3</v>
      </c>
      <c r="BN17" s="14">
        <f t="shared" si="10"/>
        <v>871.3</v>
      </c>
      <c r="BO17" s="14">
        <f t="shared" si="10"/>
        <v>871.3</v>
      </c>
      <c r="BP17" s="14">
        <f t="shared" si="10"/>
        <v>871.3</v>
      </c>
      <c r="BQ17" s="14">
        <f t="shared" si="10"/>
        <v>871.3</v>
      </c>
      <c r="BR17" s="14">
        <f t="shared" si="10"/>
        <v>871.3</v>
      </c>
      <c r="BS17" s="14">
        <f t="shared" si="10"/>
        <v>871.3</v>
      </c>
      <c r="BT17" s="14">
        <f t="shared" si="10"/>
        <v>871.3</v>
      </c>
      <c r="BU17" s="14">
        <f t="shared" si="10"/>
        <v>871.3</v>
      </c>
      <c r="BV17" s="14">
        <f t="shared" si="10"/>
        <v>871.3</v>
      </c>
      <c r="BW17" s="14">
        <f t="shared" si="10"/>
        <v>871.3</v>
      </c>
      <c r="BX17" s="14">
        <f t="shared" si="10"/>
        <v>871.3</v>
      </c>
      <c r="BY17" s="14">
        <f t="shared" si="10"/>
        <v>871.3</v>
      </c>
      <c r="BZ17" s="14">
        <f t="shared" si="10"/>
        <v>871.3</v>
      </c>
      <c r="CA17" s="14">
        <f t="shared" si="10"/>
        <v>871.3</v>
      </c>
      <c r="CB17" s="14">
        <f t="shared" si="10"/>
        <v>871.3</v>
      </c>
      <c r="CC17" s="14">
        <f t="shared" si="10"/>
        <v>871.3</v>
      </c>
      <c r="CD17" s="14">
        <f t="shared" si="10"/>
        <v>871.3</v>
      </c>
      <c r="CE17" s="14">
        <f t="shared" si="10"/>
        <v>871.3</v>
      </c>
      <c r="CF17" s="14">
        <f t="shared" si="10"/>
        <v>871.3</v>
      </c>
      <c r="CG17" s="14">
        <f t="shared" si="10"/>
        <v>871.3</v>
      </c>
      <c r="CH17" s="14">
        <f t="shared" si="10"/>
        <v>871.3</v>
      </c>
      <c r="CI17" s="14">
        <f t="shared" si="10"/>
        <v>871.3</v>
      </c>
    </row>
    <row r="18" spans="1:91" s="7" customFormat="1" ht="15.75" x14ac:dyDescent="0.25">
      <c r="A18" s="273"/>
      <c r="B18" s="37" t="s">
        <v>52</v>
      </c>
      <c r="C18" s="87" t="s">
        <v>153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1">$E$18</f>
        <v>316.39999999999998</v>
      </c>
      <c r="AD18" s="14">
        <f t="shared" si="11"/>
        <v>316.39999999999998</v>
      </c>
      <c r="AE18" s="14">
        <f t="shared" si="11"/>
        <v>316.39999999999998</v>
      </c>
      <c r="AF18" s="14">
        <f t="shared" si="11"/>
        <v>316.39999999999998</v>
      </c>
      <c r="AG18" s="14">
        <f t="shared" si="11"/>
        <v>316.39999999999998</v>
      </c>
      <c r="AH18" s="14">
        <f t="shared" si="11"/>
        <v>316.39999999999998</v>
      </c>
      <c r="AI18" s="14">
        <f t="shared" si="11"/>
        <v>316.39999999999998</v>
      </c>
      <c r="AJ18" s="14">
        <f t="shared" si="11"/>
        <v>316.39999999999998</v>
      </c>
      <c r="AK18" s="14">
        <f t="shared" si="11"/>
        <v>316.39999999999998</v>
      </c>
      <c r="AL18" s="14">
        <f t="shared" si="11"/>
        <v>316.39999999999998</v>
      </c>
      <c r="AM18" s="14">
        <f t="shared" si="11"/>
        <v>316.39999999999998</v>
      </c>
      <c r="AN18" s="14">
        <f t="shared" si="11"/>
        <v>316.39999999999998</v>
      </c>
      <c r="AO18" s="14">
        <f t="shared" si="11"/>
        <v>316.39999999999998</v>
      </c>
      <c r="AP18" s="14">
        <f t="shared" si="11"/>
        <v>316.39999999999998</v>
      </c>
      <c r="AQ18" s="14">
        <f t="shared" si="11"/>
        <v>316.39999999999998</v>
      </c>
      <c r="AR18" s="14">
        <f t="shared" si="11"/>
        <v>316.39999999999998</v>
      </c>
      <c r="AS18" s="14">
        <f t="shared" si="11"/>
        <v>316.39999999999998</v>
      </c>
      <c r="AT18" s="14">
        <f t="shared" si="11"/>
        <v>316.39999999999998</v>
      </c>
      <c r="AU18" s="14">
        <f t="shared" si="11"/>
        <v>316.39999999999998</v>
      </c>
      <c r="AV18" s="14">
        <f t="shared" si="11"/>
        <v>316.39999999999998</v>
      </c>
      <c r="AW18" s="14">
        <f t="shared" si="11"/>
        <v>316.39999999999998</v>
      </c>
      <c r="AX18" s="14">
        <f t="shared" si="11"/>
        <v>316.39999999999998</v>
      </c>
      <c r="AY18" s="14">
        <f t="shared" si="11"/>
        <v>316.39999999999998</v>
      </c>
      <c r="AZ18" s="14">
        <f t="shared" si="11"/>
        <v>316.39999999999998</v>
      </c>
      <c r="BA18" s="14">
        <f t="shared" si="11"/>
        <v>316.39999999999998</v>
      </c>
      <c r="BB18" s="14">
        <f t="shared" si="11"/>
        <v>316.39999999999998</v>
      </c>
      <c r="BC18" s="14">
        <f t="shared" si="11"/>
        <v>316.39999999999998</v>
      </c>
      <c r="BD18" s="14">
        <f t="shared" si="11"/>
        <v>316.39999999999998</v>
      </c>
      <c r="BE18" s="14">
        <f t="shared" si="11"/>
        <v>316.39999999999998</v>
      </c>
      <c r="BF18" s="14">
        <f t="shared" si="11"/>
        <v>316.39999999999998</v>
      </c>
      <c r="BG18" s="14">
        <f t="shared" si="11"/>
        <v>316.39999999999998</v>
      </c>
      <c r="BH18" s="14">
        <f t="shared" si="11"/>
        <v>316.39999999999998</v>
      </c>
      <c r="BI18" s="14">
        <f t="shared" si="11"/>
        <v>316.39999999999998</v>
      </c>
      <c r="BJ18" s="14">
        <f t="shared" si="11"/>
        <v>316.39999999999998</v>
      </c>
      <c r="BK18" s="14">
        <f t="shared" si="11"/>
        <v>316.39999999999998</v>
      </c>
      <c r="BL18" s="14">
        <f t="shared" si="11"/>
        <v>316.39999999999998</v>
      </c>
      <c r="BM18" s="14">
        <f t="shared" si="11"/>
        <v>316.39999999999998</v>
      </c>
      <c r="BN18" s="14">
        <f t="shared" si="11"/>
        <v>316.39999999999998</v>
      </c>
      <c r="BO18" s="14">
        <f t="shared" si="11"/>
        <v>316.39999999999998</v>
      </c>
      <c r="BP18" s="14">
        <f t="shared" si="11"/>
        <v>316.39999999999998</v>
      </c>
      <c r="BQ18" s="14">
        <f t="shared" si="11"/>
        <v>316.39999999999998</v>
      </c>
      <c r="BR18" s="14">
        <f t="shared" si="11"/>
        <v>316.39999999999998</v>
      </c>
      <c r="BS18" s="14">
        <f t="shared" si="11"/>
        <v>316.39999999999998</v>
      </c>
      <c r="BT18" s="14">
        <f t="shared" si="11"/>
        <v>316.39999999999998</v>
      </c>
      <c r="BU18" s="14">
        <f t="shared" si="11"/>
        <v>316.39999999999998</v>
      </c>
      <c r="BV18" s="14">
        <f t="shared" si="11"/>
        <v>316.39999999999998</v>
      </c>
      <c r="BW18" s="14">
        <f t="shared" si="11"/>
        <v>316.39999999999998</v>
      </c>
      <c r="BX18" s="14">
        <f t="shared" si="11"/>
        <v>316.39999999999998</v>
      </c>
      <c r="BY18" s="14">
        <f t="shared" si="11"/>
        <v>316.39999999999998</v>
      </c>
      <c r="BZ18" s="14">
        <f t="shared" si="11"/>
        <v>316.39999999999998</v>
      </c>
      <c r="CA18" s="14">
        <f t="shared" si="11"/>
        <v>316.39999999999998</v>
      </c>
      <c r="CB18" s="14">
        <f t="shared" si="11"/>
        <v>316.39999999999998</v>
      </c>
      <c r="CC18" s="14">
        <f t="shared" si="11"/>
        <v>316.39999999999998</v>
      </c>
      <c r="CD18" s="14">
        <f t="shared" si="11"/>
        <v>316.39999999999998</v>
      </c>
      <c r="CE18" s="14">
        <f t="shared" si="11"/>
        <v>316.39999999999998</v>
      </c>
      <c r="CF18" s="14">
        <f t="shared" si="11"/>
        <v>316.39999999999998</v>
      </c>
      <c r="CG18" s="14">
        <f t="shared" si="11"/>
        <v>316.39999999999998</v>
      </c>
      <c r="CH18" s="14">
        <f t="shared" si="11"/>
        <v>316.39999999999998</v>
      </c>
      <c r="CI18" s="14">
        <f t="shared" si="11"/>
        <v>316.39999999999998</v>
      </c>
    </row>
    <row r="19" spans="1:91" s="7" customFormat="1" ht="30" customHeight="1" x14ac:dyDescent="0.25">
      <c r="A19" s="273"/>
      <c r="B19" s="64" t="s">
        <v>84</v>
      </c>
      <c r="C19" s="117" t="s">
        <v>17</v>
      </c>
      <c r="D19" s="61" t="s">
        <v>40</v>
      </c>
      <c r="E19" s="70">
        <f>'Прил-е № 1'!$C$20</f>
        <v>1700</v>
      </c>
      <c r="F19" s="63">
        <f>$E$19</f>
        <v>1700</v>
      </c>
      <c r="G19" s="63">
        <f t="shared" ref="G19:AA19" si="12">$E$19</f>
        <v>1700</v>
      </c>
      <c r="H19" s="63">
        <f t="shared" si="12"/>
        <v>1700</v>
      </c>
      <c r="I19" s="63">
        <f t="shared" si="12"/>
        <v>1700</v>
      </c>
      <c r="J19" s="63">
        <f t="shared" si="12"/>
        <v>1700</v>
      </c>
      <c r="K19" s="63">
        <f t="shared" si="12"/>
        <v>1700</v>
      </c>
      <c r="L19" s="63">
        <f t="shared" si="12"/>
        <v>1700</v>
      </c>
      <c r="M19" s="63">
        <f t="shared" si="12"/>
        <v>1700</v>
      </c>
      <c r="N19" s="63">
        <f t="shared" si="12"/>
        <v>1700</v>
      </c>
      <c r="O19" s="63">
        <f t="shared" si="12"/>
        <v>1700</v>
      </c>
      <c r="P19" s="63">
        <f t="shared" si="12"/>
        <v>1700</v>
      </c>
      <c r="Q19" s="63">
        <f t="shared" si="12"/>
        <v>1700</v>
      </c>
      <c r="R19" s="63">
        <f t="shared" si="12"/>
        <v>1700</v>
      </c>
      <c r="S19" s="63">
        <f t="shared" si="12"/>
        <v>1700</v>
      </c>
      <c r="T19" s="63">
        <f t="shared" si="12"/>
        <v>1700</v>
      </c>
      <c r="U19" s="63">
        <f t="shared" si="12"/>
        <v>1700</v>
      </c>
      <c r="V19" s="63">
        <f t="shared" si="12"/>
        <v>1700</v>
      </c>
      <c r="W19" s="63">
        <f t="shared" si="12"/>
        <v>1700</v>
      </c>
      <c r="X19" s="63">
        <f t="shared" si="12"/>
        <v>1700</v>
      </c>
      <c r="Y19" s="63">
        <f t="shared" si="12"/>
        <v>1700</v>
      </c>
      <c r="Z19" s="63">
        <f t="shared" si="12"/>
        <v>1700</v>
      </c>
      <c r="AA19" s="63">
        <f t="shared" si="12"/>
        <v>1700</v>
      </c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</row>
    <row r="20" spans="1:91" s="7" customFormat="1" ht="24.75" customHeight="1" x14ac:dyDescent="0.25">
      <c r="A20" s="273"/>
      <c r="B20" s="64" t="s">
        <v>183</v>
      </c>
      <c r="C20" s="117" t="s">
        <v>184</v>
      </c>
      <c r="D20" s="61" t="s">
        <v>40</v>
      </c>
      <c r="E20" s="70">
        <f>'Прил-е № 1'!C21</f>
        <v>632.40000000000009</v>
      </c>
      <c r="F20" s="63">
        <f>E20</f>
        <v>632.40000000000009</v>
      </c>
      <c r="G20" s="63">
        <f t="shared" ref="G20:AA20" si="13">F20</f>
        <v>632.40000000000009</v>
      </c>
      <c r="H20" s="63">
        <f t="shared" si="13"/>
        <v>632.40000000000009</v>
      </c>
      <c r="I20" s="63">
        <f t="shared" si="13"/>
        <v>632.40000000000009</v>
      </c>
      <c r="J20" s="63">
        <f t="shared" si="13"/>
        <v>632.40000000000009</v>
      </c>
      <c r="K20" s="63">
        <f t="shared" si="13"/>
        <v>632.40000000000009</v>
      </c>
      <c r="L20" s="63">
        <f t="shared" si="13"/>
        <v>632.40000000000009</v>
      </c>
      <c r="M20" s="63">
        <f t="shared" si="13"/>
        <v>632.40000000000009</v>
      </c>
      <c r="N20" s="63">
        <f t="shared" si="13"/>
        <v>632.40000000000009</v>
      </c>
      <c r="O20" s="63">
        <f t="shared" si="13"/>
        <v>632.40000000000009</v>
      </c>
      <c r="P20" s="63">
        <f t="shared" si="13"/>
        <v>632.40000000000009</v>
      </c>
      <c r="Q20" s="63">
        <f t="shared" si="13"/>
        <v>632.40000000000009</v>
      </c>
      <c r="R20" s="63">
        <f t="shared" si="13"/>
        <v>632.40000000000009</v>
      </c>
      <c r="S20" s="63">
        <f t="shared" si="13"/>
        <v>632.40000000000009</v>
      </c>
      <c r="T20" s="63">
        <f t="shared" si="13"/>
        <v>632.40000000000009</v>
      </c>
      <c r="U20" s="63">
        <f t="shared" si="13"/>
        <v>632.40000000000009</v>
      </c>
      <c r="V20" s="63">
        <f t="shared" si="13"/>
        <v>632.40000000000009</v>
      </c>
      <c r="W20" s="63">
        <f t="shared" si="13"/>
        <v>632.40000000000009</v>
      </c>
      <c r="X20" s="63">
        <f t="shared" si="13"/>
        <v>632.40000000000009</v>
      </c>
      <c r="Y20" s="63">
        <f t="shared" si="13"/>
        <v>632.40000000000009</v>
      </c>
      <c r="Z20" s="63">
        <f t="shared" si="13"/>
        <v>632.40000000000009</v>
      </c>
      <c r="AA20" s="63">
        <f t="shared" si="13"/>
        <v>632.40000000000009</v>
      </c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</row>
    <row r="21" spans="1:91" s="7" customFormat="1" ht="45" customHeight="1" x14ac:dyDescent="0.25">
      <c r="A21" s="273"/>
      <c r="B21" s="191" t="s">
        <v>185</v>
      </c>
      <c r="C21" s="191" t="s">
        <v>186</v>
      </c>
      <c r="D21" s="186"/>
      <c r="E21" s="192">
        <f>'Прил-е № 1'!$C$24</f>
        <v>537</v>
      </c>
      <c r="F21" s="9"/>
      <c r="G21" s="9"/>
      <c r="H21" s="9"/>
      <c r="I21" s="9"/>
      <c r="J21" s="9"/>
      <c r="K21" s="9"/>
      <c r="L21" s="9"/>
      <c r="M21" s="193">
        <f>$E$21</f>
        <v>537</v>
      </c>
      <c r="N21" s="9"/>
      <c r="O21" s="9"/>
      <c r="P21" s="9"/>
      <c r="Q21" s="9"/>
      <c r="R21" s="9"/>
      <c r="S21" s="9"/>
      <c r="T21" s="9"/>
      <c r="U21" s="9"/>
      <c r="V21" s="9"/>
      <c r="W21" s="193">
        <f>$E$21</f>
        <v>537</v>
      </c>
      <c r="X21" s="9"/>
      <c r="Y21" s="9"/>
      <c r="Z21" s="9"/>
      <c r="AA21" s="9"/>
      <c r="AB21" s="14"/>
      <c r="AC21" s="14"/>
      <c r="AD21" s="14"/>
      <c r="AE21" s="14"/>
      <c r="AF21" s="14"/>
      <c r="AG21" s="193">
        <f>$E$21</f>
        <v>537</v>
      </c>
      <c r="AH21" s="14"/>
      <c r="AI21" s="14"/>
      <c r="AJ21" s="14"/>
      <c r="AK21" s="14"/>
      <c r="AL21" s="14"/>
      <c r="AM21" s="14"/>
      <c r="AN21" s="14"/>
      <c r="AO21" s="14"/>
      <c r="AP21" s="14"/>
      <c r="AQ21" s="193">
        <f>$E$21</f>
        <v>537</v>
      </c>
      <c r="AR21" s="14"/>
      <c r="AS21" s="14"/>
      <c r="AT21" s="14"/>
      <c r="AU21" s="14"/>
      <c r="AV21" s="14"/>
      <c r="AW21" s="14"/>
      <c r="AX21" s="14"/>
      <c r="AY21" s="14"/>
      <c r="AZ21" s="14"/>
      <c r="BA21" s="193">
        <f>$E$21</f>
        <v>537</v>
      </c>
      <c r="BB21" s="14"/>
      <c r="BC21" s="14"/>
      <c r="BD21" s="14"/>
      <c r="BE21" s="14"/>
      <c r="BF21" s="14"/>
      <c r="BG21" s="14"/>
      <c r="BH21" s="14"/>
      <c r="BI21" s="14"/>
      <c r="BJ21" s="14"/>
      <c r="BK21" s="193">
        <f>$E$21</f>
        <v>537</v>
      </c>
      <c r="BL21" s="14"/>
      <c r="BM21" s="14"/>
      <c r="BN21" s="14"/>
      <c r="BO21" s="14"/>
      <c r="BP21" s="14"/>
      <c r="BQ21" s="14"/>
      <c r="BR21" s="14"/>
      <c r="BS21" s="14"/>
      <c r="BT21" s="14"/>
      <c r="BU21" s="193">
        <f>$E$21</f>
        <v>537</v>
      </c>
      <c r="BV21" s="14"/>
      <c r="BW21" s="14"/>
      <c r="BX21" s="14"/>
      <c r="BY21" s="14"/>
      <c r="BZ21" s="14"/>
      <c r="CA21" s="14"/>
      <c r="CB21" s="14"/>
      <c r="CC21" s="14"/>
      <c r="CD21" s="14"/>
      <c r="CE21" s="193">
        <f>$E$21</f>
        <v>537</v>
      </c>
      <c r="CF21" s="14"/>
      <c r="CG21" s="14"/>
      <c r="CH21" s="14"/>
      <c r="CI21" s="14"/>
    </row>
    <row r="22" spans="1:91" s="7" customFormat="1" ht="134.25" customHeight="1" x14ac:dyDescent="0.25">
      <c r="A22" s="274"/>
      <c r="B22" s="68" t="s">
        <v>81</v>
      </c>
      <c r="C22" s="67" t="s">
        <v>15</v>
      </c>
      <c r="D22" s="61" t="s">
        <v>40</v>
      </c>
      <c r="E22" s="70">
        <f>'Прил-е № 1'!$C$22</f>
        <v>2600</v>
      </c>
      <c r="F22" s="63">
        <f>$E$22</f>
        <v>2600</v>
      </c>
      <c r="G22" s="63">
        <f t="shared" ref="G22:BR22" si="14">$E$22</f>
        <v>2600</v>
      </c>
      <c r="H22" s="63">
        <f t="shared" si="14"/>
        <v>2600</v>
      </c>
      <c r="I22" s="63">
        <f t="shared" si="14"/>
        <v>2600</v>
      </c>
      <c r="J22" s="63">
        <f t="shared" si="14"/>
        <v>2600</v>
      </c>
      <c r="K22" s="63">
        <f t="shared" si="14"/>
        <v>2600</v>
      </c>
      <c r="L22" s="63">
        <f t="shared" si="14"/>
        <v>2600</v>
      </c>
      <c r="M22" s="63">
        <f t="shared" si="14"/>
        <v>2600</v>
      </c>
      <c r="N22" s="63">
        <f t="shared" si="14"/>
        <v>2600</v>
      </c>
      <c r="O22" s="63">
        <f t="shared" si="14"/>
        <v>2600</v>
      </c>
      <c r="P22" s="63">
        <f t="shared" si="14"/>
        <v>2600</v>
      </c>
      <c r="Q22" s="63">
        <f t="shared" si="14"/>
        <v>2600</v>
      </c>
      <c r="R22" s="63">
        <f t="shared" si="14"/>
        <v>2600</v>
      </c>
      <c r="S22" s="63">
        <f t="shared" si="14"/>
        <v>2600</v>
      </c>
      <c r="T22" s="63">
        <f t="shared" si="14"/>
        <v>2600</v>
      </c>
      <c r="U22" s="63">
        <f t="shared" si="14"/>
        <v>2600</v>
      </c>
      <c r="V22" s="63">
        <f t="shared" si="14"/>
        <v>2600</v>
      </c>
      <c r="W22" s="63">
        <f t="shared" si="14"/>
        <v>2600</v>
      </c>
      <c r="X22" s="63">
        <f t="shared" si="14"/>
        <v>2600</v>
      </c>
      <c r="Y22" s="63">
        <f t="shared" si="14"/>
        <v>2600</v>
      </c>
      <c r="Z22" s="63">
        <f t="shared" si="14"/>
        <v>2600</v>
      </c>
      <c r="AA22" s="63">
        <f t="shared" si="14"/>
        <v>2600</v>
      </c>
      <c r="AB22" s="63">
        <f t="shared" si="14"/>
        <v>2600</v>
      </c>
      <c r="AC22" s="63">
        <f t="shared" si="14"/>
        <v>2600</v>
      </c>
      <c r="AD22" s="63">
        <f t="shared" si="14"/>
        <v>2600</v>
      </c>
      <c r="AE22" s="63">
        <f t="shared" si="14"/>
        <v>2600</v>
      </c>
      <c r="AF22" s="63">
        <f t="shared" si="14"/>
        <v>2600</v>
      </c>
      <c r="AG22" s="63">
        <f t="shared" si="14"/>
        <v>2600</v>
      </c>
      <c r="AH22" s="63">
        <f t="shared" si="14"/>
        <v>2600</v>
      </c>
      <c r="AI22" s="63">
        <f t="shared" si="14"/>
        <v>2600</v>
      </c>
      <c r="AJ22" s="63">
        <f t="shared" si="14"/>
        <v>2600</v>
      </c>
      <c r="AK22" s="63">
        <f t="shared" si="14"/>
        <v>2600</v>
      </c>
      <c r="AL22" s="63">
        <f t="shared" si="14"/>
        <v>2600</v>
      </c>
      <c r="AM22" s="63">
        <f t="shared" si="14"/>
        <v>2600</v>
      </c>
      <c r="AN22" s="63">
        <f t="shared" si="14"/>
        <v>2600</v>
      </c>
      <c r="AO22" s="63">
        <f t="shared" si="14"/>
        <v>2600</v>
      </c>
      <c r="AP22" s="63">
        <f t="shared" si="14"/>
        <v>2600</v>
      </c>
      <c r="AQ22" s="63">
        <f t="shared" si="14"/>
        <v>2600</v>
      </c>
      <c r="AR22" s="63">
        <f t="shared" si="14"/>
        <v>2600</v>
      </c>
      <c r="AS22" s="63">
        <f t="shared" si="14"/>
        <v>2600</v>
      </c>
      <c r="AT22" s="63">
        <f t="shared" si="14"/>
        <v>2600</v>
      </c>
      <c r="AU22" s="63">
        <f t="shared" si="14"/>
        <v>2600</v>
      </c>
      <c r="AV22" s="63">
        <f t="shared" si="14"/>
        <v>2600</v>
      </c>
      <c r="AW22" s="63">
        <f t="shared" si="14"/>
        <v>2600</v>
      </c>
      <c r="AX22" s="63">
        <f t="shared" si="14"/>
        <v>2600</v>
      </c>
      <c r="AY22" s="63">
        <f t="shared" si="14"/>
        <v>2600</v>
      </c>
      <c r="AZ22" s="63">
        <f t="shared" si="14"/>
        <v>2600</v>
      </c>
      <c r="BA22" s="63">
        <f t="shared" si="14"/>
        <v>2600</v>
      </c>
      <c r="BB22" s="63">
        <f t="shared" si="14"/>
        <v>2600</v>
      </c>
      <c r="BC22" s="63">
        <f t="shared" si="14"/>
        <v>2600</v>
      </c>
      <c r="BD22" s="63">
        <f t="shared" si="14"/>
        <v>2600</v>
      </c>
      <c r="BE22" s="63">
        <f t="shared" si="14"/>
        <v>2600</v>
      </c>
      <c r="BF22" s="63">
        <f t="shared" si="14"/>
        <v>2600</v>
      </c>
      <c r="BG22" s="63">
        <f t="shared" si="14"/>
        <v>2600</v>
      </c>
      <c r="BH22" s="63">
        <f t="shared" si="14"/>
        <v>2600</v>
      </c>
      <c r="BI22" s="63">
        <f t="shared" si="14"/>
        <v>2600</v>
      </c>
      <c r="BJ22" s="63">
        <f t="shared" si="14"/>
        <v>2600</v>
      </c>
      <c r="BK22" s="63">
        <f t="shared" si="14"/>
        <v>2600</v>
      </c>
      <c r="BL22" s="63">
        <f t="shared" si="14"/>
        <v>2600</v>
      </c>
      <c r="BM22" s="63">
        <f t="shared" si="14"/>
        <v>2600</v>
      </c>
      <c r="BN22" s="63">
        <f t="shared" si="14"/>
        <v>2600</v>
      </c>
      <c r="BO22" s="63">
        <f t="shared" si="14"/>
        <v>2600</v>
      </c>
      <c r="BP22" s="63">
        <f t="shared" si="14"/>
        <v>2600</v>
      </c>
      <c r="BQ22" s="63">
        <f t="shared" si="14"/>
        <v>2600</v>
      </c>
      <c r="BR22" s="63">
        <f t="shared" si="14"/>
        <v>2600</v>
      </c>
      <c r="BS22" s="63">
        <f t="shared" ref="BS22:CI22" si="15">$E$22</f>
        <v>2600</v>
      </c>
      <c r="BT22" s="63">
        <f t="shared" si="15"/>
        <v>2600</v>
      </c>
      <c r="BU22" s="63">
        <f t="shared" si="15"/>
        <v>2600</v>
      </c>
      <c r="BV22" s="63">
        <f t="shared" si="15"/>
        <v>2600</v>
      </c>
      <c r="BW22" s="63">
        <f t="shared" si="15"/>
        <v>2600</v>
      </c>
      <c r="BX22" s="63">
        <f t="shared" si="15"/>
        <v>2600</v>
      </c>
      <c r="BY22" s="63">
        <f t="shared" si="15"/>
        <v>2600</v>
      </c>
      <c r="BZ22" s="63">
        <f t="shared" si="15"/>
        <v>2600</v>
      </c>
      <c r="CA22" s="63">
        <f t="shared" si="15"/>
        <v>2600</v>
      </c>
      <c r="CB22" s="63">
        <f t="shared" si="15"/>
        <v>2600</v>
      </c>
      <c r="CC22" s="63">
        <f t="shared" si="15"/>
        <v>2600</v>
      </c>
      <c r="CD22" s="63">
        <f t="shared" si="15"/>
        <v>2600</v>
      </c>
      <c r="CE22" s="63">
        <f t="shared" si="15"/>
        <v>2600</v>
      </c>
      <c r="CF22" s="63">
        <f t="shared" si="15"/>
        <v>2600</v>
      </c>
      <c r="CG22" s="63">
        <f t="shared" si="15"/>
        <v>2600</v>
      </c>
      <c r="CH22" s="63">
        <f t="shared" si="15"/>
        <v>2600</v>
      </c>
      <c r="CI22" s="63">
        <f t="shared" si="15"/>
        <v>2600</v>
      </c>
    </row>
    <row r="23" spans="1:91" s="127" customFormat="1" ht="54.75" customHeight="1" x14ac:dyDescent="0.25">
      <c r="A23" s="123"/>
      <c r="B23" s="143"/>
      <c r="C23" s="147" t="s">
        <v>144</v>
      </c>
      <c r="D23" s="195"/>
      <c r="E23" s="38"/>
      <c r="F23" s="196">
        <f>SUM(F9:F22)</f>
        <v>6776.2000000000007</v>
      </c>
      <c r="G23" s="116">
        <f t="shared" ref="G23:BR23" si="16">SUM(G9:G22)</f>
        <v>5907.1</v>
      </c>
      <c r="H23" s="116">
        <f t="shared" si="16"/>
        <v>6776.2000000000007</v>
      </c>
      <c r="I23" s="116">
        <f t="shared" si="16"/>
        <v>5907.1</v>
      </c>
      <c r="J23" s="116">
        <f t="shared" si="16"/>
        <v>6776.2000000000007</v>
      </c>
      <c r="K23" s="116">
        <f t="shared" si="16"/>
        <v>5907.1</v>
      </c>
      <c r="L23" s="116">
        <f t="shared" si="16"/>
        <v>6776.2000000000007</v>
      </c>
      <c r="M23" s="199">
        <f t="shared" si="16"/>
        <v>6444.1</v>
      </c>
      <c r="N23" s="116">
        <f t="shared" si="16"/>
        <v>6776.2000000000007</v>
      </c>
      <c r="O23" s="116">
        <f t="shared" si="16"/>
        <v>5907.1</v>
      </c>
      <c r="P23" s="116">
        <f t="shared" si="16"/>
        <v>6776.2000000000007</v>
      </c>
      <c r="Q23" s="116">
        <f t="shared" si="16"/>
        <v>5907.1</v>
      </c>
      <c r="R23" s="116">
        <f t="shared" si="16"/>
        <v>6776.2000000000007</v>
      </c>
      <c r="S23" s="116">
        <f t="shared" si="16"/>
        <v>5907.1</v>
      </c>
      <c r="T23" s="116">
        <f t="shared" si="16"/>
        <v>6776.2000000000007</v>
      </c>
      <c r="U23" s="116">
        <f t="shared" si="16"/>
        <v>5907.1</v>
      </c>
      <c r="V23" s="116">
        <f t="shared" si="16"/>
        <v>6776.2000000000007</v>
      </c>
      <c r="W23" s="199">
        <f t="shared" si="16"/>
        <v>7315.4</v>
      </c>
      <c r="X23" s="116">
        <f t="shared" si="16"/>
        <v>7647.5</v>
      </c>
      <c r="Y23" s="116">
        <f t="shared" si="16"/>
        <v>6778.4</v>
      </c>
      <c r="Z23" s="116">
        <f t="shared" si="16"/>
        <v>7647.5</v>
      </c>
      <c r="AA23" s="116">
        <f t="shared" si="16"/>
        <v>6778.4</v>
      </c>
      <c r="AB23" s="116">
        <f t="shared" si="16"/>
        <v>5631.5</v>
      </c>
      <c r="AC23" s="116">
        <f t="shared" si="16"/>
        <v>4762.3999999999996</v>
      </c>
      <c r="AD23" s="116">
        <f t="shared" si="16"/>
        <v>5631.5</v>
      </c>
      <c r="AE23" s="116">
        <f t="shared" si="16"/>
        <v>4762.3999999999996</v>
      </c>
      <c r="AF23" s="116">
        <f t="shared" si="16"/>
        <v>5631.5</v>
      </c>
      <c r="AG23" s="199">
        <f t="shared" si="16"/>
        <v>5299.4</v>
      </c>
      <c r="AH23" s="116">
        <f t="shared" si="16"/>
        <v>5631.5</v>
      </c>
      <c r="AI23" s="116">
        <f t="shared" si="16"/>
        <v>4762.3999999999996</v>
      </c>
      <c r="AJ23" s="116">
        <f t="shared" si="16"/>
        <v>5631.5</v>
      </c>
      <c r="AK23" s="116">
        <f t="shared" si="16"/>
        <v>4762.3999999999996</v>
      </c>
      <c r="AL23" s="116">
        <f t="shared" si="16"/>
        <v>5631.5</v>
      </c>
      <c r="AM23" s="116">
        <f t="shared" si="16"/>
        <v>4762.3999999999996</v>
      </c>
      <c r="AN23" s="116">
        <f t="shared" si="16"/>
        <v>5631.5</v>
      </c>
      <c r="AO23" s="116">
        <f t="shared" si="16"/>
        <v>4762.3999999999996</v>
      </c>
      <c r="AP23" s="116">
        <f t="shared" si="16"/>
        <v>5631.5</v>
      </c>
      <c r="AQ23" s="199">
        <f t="shared" si="16"/>
        <v>5299.4</v>
      </c>
      <c r="AR23" s="116">
        <f t="shared" si="16"/>
        <v>5631.5</v>
      </c>
      <c r="AS23" s="116">
        <f t="shared" si="16"/>
        <v>4762.3999999999996</v>
      </c>
      <c r="AT23" s="116">
        <f t="shared" si="16"/>
        <v>5631.5</v>
      </c>
      <c r="AU23" s="116">
        <f t="shared" si="16"/>
        <v>4762.3999999999996</v>
      </c>
      <c r="AV23" s="116">
        <f t="shared" si="16"/>
        <v>5631.5</v>
      </c>
      <c r="AW23" s="116">
        <f t="shared" si="16"/>
        <v>4762.3999999999996</v>
      </c>
      <c r="AX23" s="116">
        <f t="shared" si="16"/>
        <v>5631.5</v>
      </c>
      <c r="AY23" s="116">
        <f t="shared" si="16"/>
        <v>4762.3999999999996</v>
      </c>
      <c r="AZ23" s="116">
        <f t="shared" si="16"/>
        <v>5631.5</v>
      </c>
      <c r="BA23" s="199">
        <f t="shared" si="16"/>
        <v>5044.1000000000004</v>
      </c>
      <c r="BB23" s="116">
        <f t="shared" si="16"/>
        <v>5376.2000000000007</v>
      </c>
      <c r="BC23" s="116">
        <f t="shared" si="16"/>
        <v>4507.1000000000004</v>
      </c>
      <c r="BD23" s="116">
        <f t="shared" si="16"/>
        <v>5376.2000000000007</v>
      </c>
      <c r="BE23" s="116">
        <f t="shared" si="16"/>
        <v>4507.1000000000004</v>
      </c>
      <c r="BF23" s="116">
        <f t="shared" si="16"/>
        <v>5376.2000000000007</v>
      </c>
      <c r="BG23" s="116">
        <f t="shared" si="16"/>
        <v>4507.1000000000004</v>
      </c>
      <c r="BH23" s="116">
        <f t="shared" si="16"/>
        <v>5376.2000000000007</v>
      </c>
      <c r="BI23" s="116">
        <f t="shared" si="16"/>
        <v>4507.1000000000004</v>
      </c>
      <c r="BJ23" s="116">
        <f t="shared" si="16"/>
        <v>5376.2000000000007</v>
      </c>
      <c r="BK23" s="199">
        <f t="shared" si="16"/>
        <v>5044.1000000000004</v>
      </c>
      <c r="BL23" s="116">
        <f t="shared" si="16"/>
        <v>5376.2000000000007</v>
      </c>
      <c r="BM23" s="116">
        <f t="shared" si="16"/>
        <v>4507.1000000000004</v>
      </c>
      <c r="BN23" s="116">
        <f t="shared" si="16"/>
        <v>5376.2000000000007</v>
      </c>
      <c r="BO23" s="116">
        <f t="shared" si="16"/>
        <v>4507.1000000000004</v>
      </c>
      <c r="BP23" s="116">
        <f t="shared" si="16"/>
        <v>5376.2000000000007</v>
      </c>
      <c r="BQ23" s="116">
        <f t="shared" si="16"/>
        <v>4507.1000000000004</v>
      </c>
      <c r="BR23" s="116">
        <f t="shared" si="16"/>
        <v>5376.2000000000007</v>
      </c>
      <c r="BS23" s="116">
        <f t="shared" ref="BS23:CI23" si="17">SUM(BS9:BS22)</f>
        <v>4507.1000000000004</v>
      </c>
      <c r="BT23" s="116">
        <f t="shared" si="17"/>
        <v>5376.2000000000007</v>
      </c>
      <c r="BU23" s="199">
        <f t="shared" si="17"/>
        <v>5044.1000000000004</v>
      </c>
      <c r="BV23" s="116">
        <f t="shared" si="17"/>
        <v>5376.2000000000007</v>
      </c>
      <c r="BW23" s="116">
        <f t="shared" si="17"/>
        <v>4507.1000000000004</v>
      </c>
      <c r="BX23" s="116">
        <f t="shared" si="17"/>
        <v>5376.2000000000007</v>
      </c>
      <c r="BY23" s="116">
        <f t="shared" si="17"/>
        <v>4507.1000000000004</v>
      </c>
      <c r="BZ23" s="116">
        <f t="shared" si="17"/>
        <v>5376.2000000000007</v>
      </c>
      <c r="CA23" s="116">
        <f t="shared" si="17"/>
        <v>4507.1000000000004</v>
      </c>
      <c r="CB23" s="116">
        <f t="shared" si="17"/>
        <v>5376.2000000000007</v>
      </c>
      <c r="CC23" s="116">
        <f t="shared" si="17"/>
        <v>4507.1000000000004</v>
      </c>
      <c r="CD23" s="116">
        <f t="shared" si="17"/>
        <v>5376.2000000000007</v>
      </c>
      <c r="CE23" s="199">
        <f t="shared" si="17"/>
        <v>5044.1000000000004</v>
      </c>
      <c r="CF23" s="116">
        <f t="shared" si="17"/>
        <v>5376.2000000000007</v>
      </c>
      <c r="CG23" s="116">
        <f t="shared" si="17"/>
        <v>4507.1000000000004</v>
      </c>
      <c r="CH23" s="116">
        <f t="shared" si="17"/>
        <v>5376.2000000000007</v>
      </c>
      <c r="CI23" s="116">
        <f t="shared" si="17"/>
        <v>4507.1000000000004</v>
      </c>
      <c r="CK23" s="197">
        <f>SUM(F23:CJ23)</f>
        <v>451050.29999999976</v>
      </c>
      <c r="CL23" s="127">
        <f>COUNT(F23:CI23)</f>
        <v>82</v>
      </c>
      <c r="CM23" s="198">
        <f>CK23/CL23</f>
        <v>5500.6134146341437</v>
      </c>
    </row>
    <row r="24" spans="1:91" s="12" customFormat="1" ht="40.5" customHeight="1" x14ac:dyDescent="0.25">
      <c r="A24" s="81"/>
      <c r="B24" s="81"/>
      <c r="C24" s="80" t="s">
        <v>98</v>
      </c>
      <c r="D24" s="33"/>
      <c r="E24" s="11"/>
      <c r="F24" s="15">
        <f t="shared" ref="F24:AE24" si="18">COUNT(F9:F22)</f>
        <v>10</v>
      </c>
      <c r="G24" s="15">
        <f t="shared" si="18"/>
        <v>9</v>
      </c>
      <c r="H24" s="15">
        <f t="shared" si="18"/>
        <v>10</v>
      </c>
      <c r="I24" s="15">
        <f t="shared" si="18"/>
        <v>9</v>
      </c>
      <c r="J24" s="15">
        <f t="shared" si="18"/>
        <v>10</v>
      </c>
      <c r="K24" s="15">
        <f t="shared" si="18"/>
        <v>9</v>
      </c>
      <c r="L24" s="15">
        <f t="shared" si="18"/>
        <v>10</v>
      </c>
      <c r="M24" s="15">
        <f t="shared" si="18"/>
        <v>10</v>
      </c>
      <c r="N24" s="15">
        <f t="shared" si="18"/>
        <v>10</v>
      </c>
      <c r="O24" s="15">
        <f t="shared" si="18"/>
        <v>9</v>
      </c>
      <c r="P24" s="15">
        <f t="shared" si="18"/>
        <v>10</v>
      </c>
      <c r="Q24" s="15">
        <f t="shared" si="18"/>
        <v>9</v>
      </c>
      <c r="R24" s="15">
        <f t="shared" si="18"/>
        <v>10</v>
      </c>
      <c r="S24" s="15">
        <f t="shared" si="18"/>
        <v>9</v>
      </c>
      <c r="T24" s="15">
        <f t="shared" si="18"/>
        <v>10</v>
      </c>
      <c r="U24" s="15">
        <f t="shared" si="18"/>
        <v>9</v>
      </c>
      <c r="V24" s="15">
        <f t="shared" si="18"/>
        <v>10</v>
      </c>
      <c r="W24" s="15">
        <f t="shared" si="18"/>
        <v>11</v>
      </c>
      <c r="X24" s="15">
        <f t="shared" si="18"/>
        <v>11</v>
      </c>
      <c r="Y24" s="15">
        <f t="shared" si="18"/>
        <v>10</v>
      </c>
      <c r="Z24" s="15">
        <f t="shared" si="18"/>
        <v>11</v>
      </c>
      <c r="AA24" s="15">
        <f t="shared" si="18"/>
        <v>10</v>
      </c>
      <c r="AB24" s="116">
        <f t="shared" si="18"/>
        <v>10</v>
      </c>
      <c r="AC24" s="116">
        <f t="shared" si="18"/>
        <v>9</v>
      </c>
      <c r="AD24" s="116">
        <f t="shared" si="18"/>
        <v>10</v>
      </c>
      <c r="AE24" s="116">
        <f t="shared" si="18"/>
        <v>9</v>
      </c>
      <c r="AF24" s="116">
        <f t="shared" ref="AF24:AG24" si="19">COUNT(AF9:AF22)</f>
        <v>10</v>
      </c>
      <c r="AG24" s="116">
        <f t="shared" si="19"/>
        <v>10</v>
      </c>
      <c r="AH24" s="116">
        <f t="shared" ref="AH24:AI24" si="20">COUNT(AH9:AH22)</f>
        <v>10</v>
      </c>
      <c r="AI24" s="116">
        <f t="shared" si="20"/>
        <v>9</v>
      </c>
      <c r="AJ24" s="116">
        <f t="shared" ref="AJ24:AK24" si="21">COUNT(AJ9:AJ22)</f>
        <v>10</v>
      </c>
      <c r="AK24" s="116">
        <f t="shared" si="21"/>
        <v>9</v>
      </c>
      <c r="AL24" s="116">
        <f t="shared" ref="AL24:AM24" si="22">COUNT(AL9:AL22)</f>
        <v>10</v>
      </c>
      <c r="AM24" s="116">
        <f t="shared" si="22"/>
        <v>9</v>
      </c>
      <c r="AN24" s="116">
        <f t="shared" ref="AN24:AO24" si="23">COUNT(AN9:AN22)</f>
        <v>10</v>
      </c>
      <c r="AO24" s="116">
        <f t="shared" si="23"/>
        <v>9</v>
      </c>
      <c r="AP24" s="116">
        <f t="shared" ref="AP24:AQ24" si="24">COUNT(AP9:AP22)</f>
        <v>10</v>
      </c>
      <c r="AQ24" s="116">
        <f t="shared" si="24"/>
        <v>10</v>
      </c>
      <c r="AR24" s="116">
        <f t="shared" ref="AR24:AS24" si="25">COUNT(AR9:AR22)</f>
        <v>10</v>
      </c>
      <c r="AS24" s="116">
        <f t="shared" si="25"/>
        <v>9</v>
      </c>
      <c r="AT24" s="116">
        <f t="shared" ref="AT24:AU24" si="26">COUNT(AT9:AT22)</f>
        <v>10</v>
      </c>
      <c r="AU24" s="116">
        <f t="shared" si="26"/>
        <v>9</v>
      </c>
      <c r="AV24" s="116">
        <f t="shared" ref="AV24:AX24" si="27">COUNT(AV9:AV22)</f>
        <v>10</v>
      </c>
      <c r="AW24" s="116">
        <f t="shared" si="27"/>
        <v>9</v>
      </c>
      <c r="AX24" s="116">
        <f t="shared" si="27"/>
        <v>10</v>
      </c>
      <c r="AY24" s="116">
        <f t="shared" ref="AY24:AZ24" si="28">COUNT(AY9:AY22)</f>
        <v>9</v>
      </c>
      <c r="AZ24" s="116">
        <f t="shared" si="28"/>
        <v>10</v>
      </c>
      <c r="BA24" s="116">
        <f t="shared" ref="BA24:CI24" si="29">COUNT(BA9:BA22)</f>
        <v>9</v>
      </c>
      <c r="BB24" s="116">
        <f t="shared" si="29"/>
        <v>9</v>
      </c>
      <c r="BC24" s="116">
        <f t="shared" si="29"/>
        <v>8</v>
      </c>
      <c r="BD24" s="116">
        <f t="shared" si="29"/>
        <v>9</v>
      </c>
      <c r="BE24" s="116">
        <f t="shared" si="29"/>
        <v>8</v>
      </c>
      <c r="BF24" s="116">
        <f t="shared" si="29"/>
        <v>9</v>
      </c>
      <c r="BG24" s="116">
        <f t="shared" si="29"/>
        <v>8</v>
      </c>
      <c r="BH24" s="116">
        <f t="shared" si="29"/>
        <v>9</v>
      </c>
      <c r="BI24" s="116">
        <f t="shared" si="29"/>
        <v>8</v>
      </c>
      <c r="BJ24" s="116">
        <f t="shared" si="29"/>
        <v>9</v>
      </c>
      <c r="BK24" s="116">
        <f t="shared" si="29"/>
        <v>9</v>
      </c>
      <c r="BL24" s="116">
        <f t="shared" si="29"/>
        <v>9</v>
      </c>
      <c r="BM24" s="116">
        <f t="shared" si="29"/>
        <v>8</v>
      </c>
      <c r="BN24" s="116">
        <f t="shared" si="29"/>
        <v>9</v>
      </c>
      <c r="BO24" s="116">
        <f t="shared" si="29"/>
        <v>8</v>
      </c>
      <c r="BP24" s="116">
        <f t="shared" si="29"/>
        <v>9</v>
      </c>
      <c r="BQ24" s="116">
        <f t="shared" si="29"/>
        <v>8</v>
      </c>
      <c r="BR24" s="116">
        <f t="shared" si="29"/>
        <v>9</v>
      </c>
      <c r="BS24" s="116">
        <f t="shared" si="29"/>
        <v>8</v>
      </c>
      <c r="BT24" s="116">
        <f t="shared" si="29"/>
        <v>9</v>
      </c>
      <c r="BU24" s="116">
        <f t="shared" si="29"/>
        <v>9</v>
      </c>
      <c r="BV24" s="116">
        <f t="shared" si="29"/>
        <v>9</v>
      </c>
      <c r="BW24" s="15">
        <f t="shared" si="29"/>
        <v>8</v>
      </c>
      <c r="BX24" s="15">
        <f t="shared" si="29"/>
        <v>9</v>
      </c>
      <c r="BY24" s="15">
        <f t="shared" si="29"/>
        <v>8</v>
      </c>
      <c r="BZ24" s="15">
        <f t="shared" si="29"/>
        <v>9</v>
      </c>
      <c r="CA24" s="15">
        <f t="shared" si="29"/>
        <v>8</v>
      </c>
      <c r="CB24" s="15">
        <f t="shared" si="29"/>
        <v>9</v>
      </c>
      <c r="CC24" s="15">
        <f t="shared" si="29"/>
        <v>8</v>
      </c>
      <c r="CD24" s="15">
        <f t="shared" si="29"/>
        <v>9</v>
      </c>
      <c r="CE24" s="15">
        <f t="shared" si="29"/>
        <v>9</v>
      </c>
      <c r="CF24" s="15">
        <f t="shared" si="29"/>
        <v>9</v>
      </c>
      <c r="CG24" s="15">
        <f t="shared" si="29"/>
        <v>8</v>
      </c>
      <c r="CH24" s="15">
        <f t="shared" si="29"/>
        <v>9</v>
      </c>
      <c r="CI24" s="15">
        <f t="shared" si="29"/>
        <v>8</v>
      </c>
    </row>
    <row r="25" spans="1:91" s="109" customFormat="1" ht="40.5" customHeight="1" x14ac:dyDescent="0.25">
      <c r="A25" s="104"/>
      <c r="B25" s="104"/>
      <c r="C25" s="105" t="s">
        <v>99</v>
      </c>
      <c r="D25" s="106"/>
      <c r="E25" s="107"/>
      <c r="F25" s="108">
        <f t="shared" ref="F25:AE25" si="30">ROUND(F24*85%,0)</f>
        <v>9</v>
      </c>
      <c r="G25" s="108">
        <f t="shared" si="30"/>
        <v>8</v>
      </c>
      <c r="H25" s="108">
        <f t="shared" si="30"/>
        <v>9</v>
      </c>
      <c r="I25" s="108">
        <f t="shared" si="30"/>
        <v>8</v>
      </c>
      <c r="J25" s="108">
        <f t="shared" si="30"/>
        <v>9</v>
      </c>
      <c r="K25" s="108">
        <f t="shared" si="30"/>
        <v>8</v>
      </c>
      <c r="L25" s="108">
        <f t="shared" si="30"/>
        <v>9</v>
      </c>
      <c r="M25" s="108">
        <f t="shared" si="30"/>
        <v>9</v>
      </c>
      <c r="N25" s="108">
        <f t="shared" si="30"/>
        <v>9</v>
      </c>
      <c r="O25" s="108">
        <f t="shared" si="30"/>
        <v>8</v>
      </c>
      <c r="P25" s="108">
        <f t="shared" si="30"/>
        <v>9</v>
      </c>
      <c r="Q25" s="108">
        <f t="shared" si="30"/>
        <v>8</v>
      </c>
      <c r="R25" s="108">
        <f t="shared" si="30"/>
        <v>9</v>
      </c>
      <c r="S25" s="108">
        <f t="shared" si="30"/>
        <v>8</v>
      </c>
      <c r="T25" s="108">
        <f t="shared" si="30"/>
        <v>9</v>
      </c>
      <c r="U25" s="108">
        <f t="shared" ref="U25" si="31">ROUND(U24*85%,0)</f>
        <v>8</v>
      </c>
      <c r="V25" s="108">
        <f t="shared" ref="V25" si="32">ROUND(V24*85%,0)</f>
        <v>9</v>
      </c>
      <c r="W25" s="108">
        <f t="shared" ref="W25" si="33">ROUND(W24*85%,0)</f>
        <v>9</v>
      </c>
      <c r="X25" s="108">
        <f t="shared" ref="X25" si="34">ROUND(X24*85%,0)</f>
        <v>9</v>
      </c>
      <c r="Y25" s="108">
        <f t="shared" ref="Y25" si="35">ROUND(Y24*85%,0)</f>
        <v>9</v>
      </c>
      <c r="Z25" s="108">
        <f t="shared" ref="Z25" si="36">ROUND(Z24*85%,0)</f>
        <v>9</v>
      </c>
      <c r="AA25" s="108">
        <f t="shared" ref="AA25" si="37">ROUND(AA24*85%,0)</f>
        <v>9</v>
      </c>
      <c r="AB25" s="108">
        <f t="shared" si="30"/>
        <v>9</v>
      </c>
      <c r="AC25" s="108">
        <f t="shared" si="30"/>
        <v>8</v>
      </c>
      <c r="AD25" s="108">
        <f t="shared" si="30"/>
        <v>9</v>
      </c>
      <c r="AE25" s="108">
        <f t="shared" si="30"/>
        <v>8</v>
      </c>
      <c r="AF25" s="108">
        <f t="shared" ref="AF25" si="38">ROUND(AF24*85%,0)</f>
        <v>9</v>
      </c>
      <c r="AG25" s="108">
        <f t="shared" ref="AG25:AI25" si="39">ROUND(AG24*85%,0)</f>
        <v>9</v>
      </c>
      <c r="AH25" s="108">
        <f t="shared" si="39"/>
        <v>9</v>
      </c>
      <c r="AI25" s="108">
        <f t="shared" si="39"/>
        <v>8</v>
      </c>
      <c r="AJ25" s="108">
        <f t="shared" ref="AJ25:AL25" si="40">ROUND(AJ24*85%,0)</f>
        <v>9</v>
      </c>
      <c r="AK25" s="108">
        <f t="shared" ref="AK25:AS25" si="41">ROUND(AK24*85%,0)</f>
        <v>8</v>
      </c>
      <c r="AL25" s="108">
        <f t="shared" si="40"/>
        <v>9</v>
      </c>
      <c r="AM25" s="108">
        <f t="shared" si="41"/>
        <v>8</v>
      </c>
      <c r="AN25" s="108">
        <f t="shared" si="41"/>
        <v>9</v>
      </c>
      <c r="AO25" s="108">
        <f t="shared" si="41"/>
        <v>8</v>
      </c>
      <c r="AP25" s="108">
        <f t="shared" si="41"/>
        <v>9</v>
      </c>
      <c r="AQ25" s="108">
        <f t="shared" si="41"/>
        <v>9</v>
      </c>
      <c r="AR25" s="108">
        <f t="shared" si="41"/>
        <v>9</v>
      </c>
      <c r="AS25" s="108">
        <f t="shared" si="41"/>
        <v>8</v>
      </c>
      <c r="AT25" s="108">
        <f t="shared" ref="AT25" si="42">ROUND(AT24*85%,0)</f>
        <v>9</v>
      </c>
      <c r="AU25" s="108">
        <f t="shared" ref="AU25:AV25" si="43">ROUND(AU24*85%,0)</f>
        <v>8</v>
      </c>
      <c r="AV25" s="108">
        <f t="shared" si="43"/>
        <v>9</v>
      </c>
      <c r="AW25" s="108">
        <f t="shared" ref="AW25" si="44">ROUND(AW24*85%,0)</f>
        <v>8</v>
      </c>
      <c r="AX25" s="108">
        <f t="shared" ref="AX25" si="45">ROUND(AX24*85%,0)</f>
        <v>9</v>
      </c>
      <c r="AY25" s="108">
        <f t="shared" ref="AY25:BA25" si="46">ROUND(AY24*85%,0)</f>
        <v>8</v>
      </c>
      <c r="AZ25" s="108">
        <f t="shared" ref="AZ25" si="47">ROUND(AZ24*85%,0)</f>
        <v>9</v>
      </c>
      <c r="BA25" s="108">
        <f t="shared" si="46"/>
        <v>8</v>
      </c>
      <c r="BB25" s="108">
        <f t="shared" ref="BB25:CI25" si="48">ROUND(BB24*85%,0)</f>
        <v>8</v>
      </c>
      <c r="BC25" s="108">
        <f t="shared" si="48"/>
        <v>7</v>
      </c>
      <c r="BD25" s="108">
        <f t="shared" si="48"/>
        <v>8</v>
      </c>
      <c r="BE25" s="108">
        <f t="shared" si="48"/>
        <v>7</v>
      </c>
      <c r="BF25" s="108">
        <f t="shared" si="48"/>
        <v>8</v>
      </c>
      <c r="BG25" s="108">
        <f t="shared" si="48"/>
        <v>7</v>
      </c>
      <c r="BH25" s="108">
        <f t="shared" si="48"/>
        <v>8</v>
      </c>
      <c r="BI25" s="108">
        <f t="shared" si="48"/>
        <v>7</v>
      </c>
      <c r="BJ25" s="108">
        <f t="shared" si="48"/>
        <v>8</v>
      </c>
      <c r="BK25" s="108">
        <f t="shared" si="48"/>
        <v>8</v>
      </c>
      <c r="BL25" s="108">
        <f t="shared" si="48"/>
        <v>8</v>
      </c>
      <c r="BM25" s="108">
        <f t="shared" si="48"/>
        <v>7</v>
      </c>
      <c r="BN25" s="108">
        <f t="shared" si="48"/>
        <v>8</v>
      </c>
      <c r="BO25" s="108">
        <f t="shared" si="48"/>
        <v>7</v>
      </c>
      <c r="BP25" s="108">
        <f t="shared" si="48"/>
        <v>8</v>
      </c>
      <c r="BQ25" s="108">
        <f t="shared" si="48"/>
        <v>7</v>
      </c>
      <c r="BR25" s="108">
        <f t="shared" si="48"/>
        <v>8</v>
      </c>
      <c r="BS25" s="108">
        <f t="shared" si="48"/>
        <v>7</v>
      </c>
      <c r="BT25" s="108">
        <f t="shared" si="48"/>
        <v>8</v>
      </c>
      <c r="BU25" s="108">
        <f t="shared" si="48"/>
        <v>8</v>
      </c>
      <c r="BV25" s="108">
        <f t="shared" si="48"/>
        <v>8</v>
      </c>
      <c r="BW25" s="108">
        <f t="shared" si="48"/>
        <v>7</v>
      </c>
      <c r="BX25" s="108">
        <f t="shared" si="48"/>
        <v>8</v>
      </c>
      <c r="BY25" s="108">
        <f t="shared" si="48"/>
        <v>7</v>
      </c>
      <c r="BZ25" s="108">
        <f t="shared" si="48"/>
        <v>8</v>
      </c>
      <c r="CA25" s="108">
        <f t="shared" si="48"/>
        <v>7</v>
      </c>
      <c r="CB25" s="108">
        <f t="shared" si="48"/>
        <v>8</v>
      </c>
      <c r="CC25" s="108">
        <f t="shared" si="48"/>
        <v>7</v>
      </c>
      <c r="CD25" s="108">
        <f t="shared" si="48"/>
        <v>8</v>
      </c>
      <c r="CE25" s="108">
        <f t="shared" si="48"/>
        <v>8</v>
      </c>
      <c r="CF25" s="108">
        <f t="shared" si="48"/>
        <v>8</v>
      </c>
      <c r="CG25" s="108">
        <f t="shared" si="48"/>
        <v>7</v>
      </c>
      <c r="CH25" s="108">
        <f t="shared" si="48"/>
        <v>8</v>
      </c>
      <c r="CI25" s="108">
        <f t="shared" si="48"/>
        <v>7</v>
      </c>
    </row>
    <row r="26" spans="1:91" s="102" customFormat="1" ht="57" customHeight="1" x14ac:dyDescent="0.25">
      <c r="A26" s="97"/>
      <c r="B26" s="97"/>
      <c r="C26" s="98"/>
      <c r="D26" s="99"/>
      <c r="E26" s="100"/>
      <c r="F26" s="255" t="s">
        <v>152</v>
      </c>
      <c r="G26" s="255"/>
      <c r="H26" s="255"/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  <c r="CH26" s="101"/>
      <c r="CI26" s="101"/>
    </row>
    <row r="27" spans="1:91" ht="30" customHeight="1" x14ac:dyDescent="0.25">
      <c r="F27" s="256" t="s">
        <v>150</v>
      </c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</row>
    <row r="28" spans="1:91" ht="30" customHeight="1" x14ac:dyDescent="0.25">
      <c r="F28" s="257" t="s">
        <v>151</v>
      </c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257"/>
      <c r="S28" s="257"/>
    </row>
    <row r="46" spans="7:87" x14ac:dyDescent="0.25"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</row>
  </sheetData>
  <mergeCells count="14">
    <mergeCell ref="F28:S28"/>
    <mergeCell ref="A7:A8"/>
    <mergeCell ref="A9:A22"/>
    <mergeCell ref="F26:S26"/>
    <mergeCell ref="F27:S27"/>
    <mergeCell ref="O1:R1"/>
    <mergeCell ref="M2:R3"/>
    <mergeCell ref="B7:B8"/>
    <mergeCell ref="F5:R5"/>
    <mergeCell ref="D7:D8"/>
    <mergeCell ref="C7:C8"/>
    <mergeCell ref="E7:E8"/>
    <mergeCell ref="F7:CI7"/>
    <mergeCell ref="N4:R4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4"/>
  <sheetViews>
    <sheetView view="pageBreakPreview" zoomScale="70" zoomScaleNormal="90" zoomScaleSheetLayoutView="70" workbookViewId="0">
      <pane xSplit="3" ySplit="8" topLeftCell="AK21" activePane="bottomRight" state="frozen"/>
      <selection pane="topRight" activeCell="B1" sqref="B1"/>
      <selection pane="bottomLeft" activeCell="A5" sqref="A5"/>
      <selection pane="bottomRight" activeCell="AU26" sqref="AU26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4.85546875" style="34" customWidth="1"/>
    <col min="4" max="4" width="15.140625" style="39" customWidth="1"/>
    <col min="5" max="5" width="14.140625" style="34" customWidth="1"/>
    <col min="6" max="18" width="9.140625" style="6"/>
    <col min="19" max="19" width="10.140625" style="6" customWidth="1"/>
    <col min="20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L1" s="1"/>
      <c r="M1" s="1"/>
      <c r="N1" s="233" t="s">
        <v>137</v>
      </c>
      <c r="O1" s="233"/>
      <c r="P1" s="233"/>
      <c r="Q1" s="233"/>
    </row>
    <row r="2" spans="1:73" ht="15" customHeight="1" x14ac:dyDescent="0.25">
      <c r="L2" s="258" t="s">
        <v>138</v>
      </c>
      <c r="M2" s="258"/>
      <c r="N2" s="258"/>
      <c r="O2" s="258"/>
      <c r="P2" s="258"/>
      <c r="Q2" s="258"/>
    </row>
    <row r="3" spans="1:73" ht="32.25" customHeight="1" x14ac:dyDescent="0.25">
      <c r="L3" s="258"/>
      <c r="M3" s="258"/>
      <c r="N3" s="258"/>
      <c r="O3" s="258"/>
      <c r="P3" s="258"/>
      <c r="Q3" s="258"/>
    </row>
    <row r="4" spans="1:73" ht="15" customHeight="1" x14ac:dyDescent="0.25">
      <c r="L4" s="78"/>
      <c r="M4" s="78"/>
      <c r="N4" s="78"/>
      <c r="O4" s="78"/>
      <c r="P4" s="78"/>
      <c r="Q4" s="78"/>
    </row>
    <row r="5" spans="1:73" ht="15.75" x14ac:dyDescent="0.25">
      <c r="F5" s="267" t="s">
        <v>26</v>
      </c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51"/>
      <c r="S5" s="51"/>
      <c r="T5" s="51"/>
    </row>
    <row r="6" spans="1:73" ht="15.75" thickBot="1" x14ac:dyDescent="0.3"/>
    <row r="7" spans="1:73" ht="21.75" customHeight="1" x14ac:dyDescent="0.25">
      <c r="A7" s="250"/>
      <c r="B7" s="250" t="s">
        <v>45</v>
      </c>
      <c r="C7" s="250" t="s">
        <v>5</v>
      </c>
      <c r="D7" s="279" t="s">
        <v>41</v>
      </c>
      <c r="E7" s="281" t="s">
        <v>16</v>
      </c>
      <c r="F7" s="259" t="s">
        <v>22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3" s="26" customFormat="1" ht="19.5" customHeight="1" thickBot="1" x14ac:dyDescent="0.25">
      <c r="A8" s="251"/>
      <c r="B8" s="251"/>
      <c r="C8" s="251"/>
      <c r="D8" s="280"/>
      <c r="E8" s="282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</row>
    <row r="9" spans="1:73" s="7" customFormat="1" ht="24" customHeight="1" x14ac:dyDescent="0.25">
      <c r="A9" s="276" t="s">
        <v>156</v>
      </c>
      <c r="B9" s="17" t="s">
        <v>55</v>
      </c>
      <c r="C9" s="17" t="s">
        <v>13</v>
      </c>
      <c r="D9" s="61" t="s">
        <v>40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3" ht="41.25" customHeight="1" x14ac:dyDescent="0.25">
      <c r="A10" s="277"/>
      <c r="B10" s="35" t="s">
        <v>44</v>
      </c>
      <c r="C10" s="35" t="s">
        <v>23</v>
      </c>
      <c r="D10" s="43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3" ht="32.25" customHeight="1" x14ac:dyDescent="0.25">
      <c r="A11" s="277"/>
      <c r="B11" s="35" t="s">
        <v>50</v>
      </c>
      <c r="C11" s="35" t="s">
        <v>14</v>
      </c>
      <c r="D11" s="43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3" ht="19.5" customHeight="1" x14ac:dyDescent="0.25">
      <c r="A12" s="277"/>
      <c r="B12" s="50" t="s">
        <v>91</v>
      </c>
      <c r="C12" s="36" t="s">
        <v>6</v>
      </c>
      <c r="D12" s="44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3" ht="20.25" customHeight="1" x14ac:dyDescent="0.25">
      <c r="A13" s="277"/>
      <c r="B13" s="37" t="s">
        <v>90</v>
      </c>
      <c r="C13" s="35" t="s">
        <v>7</v>
      </c>
      <c r="D13" s="43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3" ht="25.5" x14ac:dyDescent="0.25">
      <c r="A14" s="277"/>
      <c r="B14" s="36" t="s">
        <v>92</v>
      </c>
      <c r="C14" s="35" t="s">
        <v>8</v>
      </c>
      <c r="D14" s="43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25.5" x14ac:dyDescent="0.25">
      <c r="A15" s="277"/>
      <c r="B15" s="36" t="s">
        <v>93</v>
      </c>
      <c r="C15" s="35" t="s">
        <v>9</v>
      </c>
      <c r="D15" s="43"/>
      <c r="E15" s="74">
        <f>'Прил-е № 1'!$C$16</f>
        <v>255.3</v>
      </c>
      <c r="F15" s="21"/>
      <c r="G15" s="21"/>
      <c r="H15" s="21"/>
      <c r="I15" s="21"/>
      <c r="J15" s="21"/>
      <c r="K15" s="21"/>
      <c r="L15" s="21"/>
      <c r="M15" s="14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</row>
    <row r="16" spans="1:73" s="7" customFormat="1" ht="15.75" x14ac:dyDescent="0.25">
      <c r="A16" s="277"/>
      <c r="B16" s="37" t="s">
        <v>177</v>
      </c>
      <c r="C16" s="35" t="s">
        <v>10</v>
      </c>
      <c r="D16" s="43"/>
      <c r="E16" s="31">
        <f>'Прил-е № 1'!$C$19</f>
        <v>869.1</v>
      </c>
      <c r="F16" s="14">
        <f>$E$16</f>
        <v>869.1</v>
      </c>
      <c r="G16" s="14"/>
      <c r="H16" s="14">
        <f>$E$16</f>
        <v>869.1</v>
      </c>
      <c r="I16" s="14"/>
      <c r="J16" s="14">
        <f>$E$16</f>
        <v>869.1</v>
      </c>
      <c r="K16" s="14"/>
      <c r="L16" s="14">
        <f>$E$16</f>
        <v>869.1</v>
      </c>
      <c r="M16" s="14"/>
      <c r="N16" s="14">
        <f>$E$16</f>
        <v>869.1</v>
      </c>
      <c r="O16" s="14"/>
      <c r="P16" s="14">
        <f>$E$16</f>
        <v>869.1</v>
      </c>
      <c r="Q16" s="14"/>
      <c r="R16" s="14">
        <f>$E$16</f>
        <v>869.1</v>
      </c>
      <c r="S16" s="14"/>
      <c r="T16" s="14">
        <f>$E$16</f>
        <v>869.1</v>
      </c>
      <c r="U16" s="14"/>
      <c r="V16" s="14">
        <f>$E$16</f>
        <v>869.1</v>
      </c>
      <c r="W16" s="14"/>
      <c r="X16" s="14">
        <f>$E$16</f>
        <v>869.1</v>
      </c>
      <c r="Y16" s="14"/>
      <c r="Z16" s="14">
        <f>$E$16</f>
        <v>869.1</v>
      </c>
      <c r="AA16" s="14"/>
      <c r="AB16" s="14">
        <f>$E$16</f>
        <v>869.1</v>
      </c>
      <c r="AC16" s="14"/>
      <c r="AD16" s="14">
        <f>$E$16</f>
        <v>869.1</v>
      </c>
      <c r="AE16" s="14"/>
      <c r="AF16" s="14">
        <f>$E$16</f>
        <v>869.1</v>
      </c>
      <c r="AG16" s="14"/>
      <c r="AH16" s="14">
        <f>$E$16</f>
        <v>869.1</v>
      </c>
      <c r="AI16" s="14"/>
      <c r="AJ16" s="14">
        <f>$E$16</f>
        <v>869.1</v>
      </c>
      <c r="AK16" s="14"/>
      <c r="AL16" s="14">
        <f>$E$16</f>
        <v>869.1</v>
      </c>
      <c r="AM16" s="14"/>
      <c r="AN16" s="14">
        <f>$E$16</f>
        <v>869.1</v>
      </c>
      <c r="AO16" s="14"/>
      <c r="AP16" s="14">
        <f>$E$16</f>
        <v>869.1</v>
      </c>
      <c r="AQ16" s="14"/>
      <c r="AR16" s="14">
        <f>$E$16</f>
        <v>869.1</v>
      </c>
      <c r="AS16" s="14"/>
      <c r="AT16" s="14">
        <f>$E$16</f>
        <v>869.1</v>
      </c>
      <c r="AU16" s="14"/>
      <c r="AV16" s="14">
        <f>$E$16</f>
        <v>869.1</v>
      </c>
      <c r="AW16" s="14"/>
      <c r="AX16" s="14">
        <f>$E$16</f>
        <v>869.1</v>
      </c>
      <c r="AY16" s="14"/>
      <c r="AZ16" s="14">
        <f>$E$16</f>
        <v>869.1</v>
      </c>
      <c r="BA16" s="14"/>
      <c r="BB16" s="14">
        <f>$E$16</f>
        <v>869.1</v>
      </c>
      <c r="BC16" s="14"/>
      <c r="BD16" s="14">
        <f>$E$16</f>
        <v>869.1</v>
      </c>
      <c r="BE16" s="14"/>
      <c r="BF16" s="14">
        <f>$E$16</f>
        <v>869.1</v>
      </c>
      <c r="BG16" s="14"/>
      <c r="BH16" s="14">
        <f>$E$16</f>
        <v>869.1</v>
      </c>
      <c r="BI16" s="14"/>
      <c r="BJ16" s="14">
        <f>$E$16</f>
        <v>869.1</v>
      </c>
      <c r="BK16" s="14"/>
      <c r="BL16" s="14">
        <f>$E$16</f>
        <v>869.1</v>
      </c>
      <c r="BM16" s="14"/>
      <c r="BN16" s="14">
        <f>$E$16</f>
        <v>869.1</v>
      </c>
      <c r="BO16" s="14"/>
      <c r="BP16" s="14">
        <f>$E$16</f>
        <v>869.1</v>
      </c>
      <c r="BQ16" s="14"/>
      <c r="BR16" s="14">
        <f>$E$16</f>
        <v>869.1</v>
      </c>
      <c r="BS16" s="14"/>
      <c r="BT16" s="14">
        <f>$E$16</f>
        <v>869.1</v>
      </c>
      <c r="BU16" s="14"/>
    </row>
    <row r="17" spans="1:77" s="7" customFormat="1" ht="15.75" x14ac:dyDescent="0.25">
      <c r="A17" s="277"/>
      <c r="B17" s="50" t="s">
        <v>176</v>
      </c>
      <c r="C17" s="50" t="s">
        <v>154</v>
      </c>
      <c r="D17" s="44"/>
      <c r="E17" s="31">
        <f>'Прил-е № 1'!$C$18</f>
        <v>871.3</v>
      </c>
      <c r="F17" s="22"/>
      <c r="G17" s="22"/>
      <c r="H17" s="22"/>
      <c r="I17" s="22"/>
      <c r="J17" s="22"/>
      <c r="K17" s="22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5.75" x14ac:dyDescent="0.25">
      <c r="A18" s="278"/>
      <c r="B18" s="37" t="s">
        <v>52</v>
      </c>
      <c r="C18" s="37" t="s">
        <v>157</v>
      </c>
      <c r="D18" s="43"/>
      <c r="E18" s="31">
        <f>'Прил-е № 1'!$C$17</f>
        <v>316.39999999999998</v>
      </c>
      <c r="F18" s="22"/>
      <c r="G18" s="22"/>
      <c r="H18" s="22"/>
      <c r="I18" s="22"/>
      <c r="J18" s="22"/>
      <c r="K18" s="22"/>
      <c r="L18" s="22"/>
      <c r="M18" s="22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15.75" x14ac:dyDescent="0.25">
      <c r="A19" s="94"/>
      <c r="B19" s="37" t="s">
        <v>53</v>
      </c>
      <c r="C19" s="37" t="s">
        <v>141</v>
      </c>
      <c r="D19" s="45"/>
      <c r="E19" s="75">
        <f>'Прил-е № 1'!$C$23</f>
        <v>972.1</v>
      </c>
      <c r="F19" s="13"/>
      <c r="G19" s="13"/>
      <c r="H19" s="13"/>
      <c r="I19" s="13"/>
      <c r="J19" s="13"/>
      <c r="K19" s="13"/>
      <c r="L19" s="13"/>
      <c r="M19" s="13"/>
      <c r="N19" s="13">
        <f>$E$19</f>
        <v>972.1</v>
      </c>
      <c r="O19" s="13">
        <f t="shared" ref="O19:BU19" si="14">$E$19</f>
        <v>972.1</v>
      </c>
      <c r="P19" s="13">
        <f t="shared" si="14"/>
        <v>972.1</v>
      </c>
      <c r="Q19" s="13">
        <f t="shared" si="14"/>
        <v>972.1</v>
      </c>
      <c r="R19" s="13">
        <f t="shared" si="14"/>
        <v>972.1</v>
      </c>
      <c r="S19" s="13">
        <f t="shared" si="14"/>
        <v>972.1</v>
      </c>
      <c r="T19" s="13">
        <f t="shared" si="14"/>
        <v>972.1</v>
      </c>
      <c r="U19" s="13">
        <f t="shared" si="14"/>
        <v>972.1</v>
      </c>
      <c r="V19" s="13">
        <f t="shared" si="14"/>
        <v>972.1</v>
      </c>
      <c r="W19" s="13">
        <f t="shared" si="14"/>
        <v>972.1</v>
      </c>
      <c r="X19" s="13">
        <f t="shared" si="14"/>
        <v>972.1</v>
      </c>
      <c r="Y19" s="13">
        <f t="shared" si="14"/>
        <v>972.1</v>
      </c>
      <c r="Z19" s="13">
        <f t="shared" si="14"/>
        <v>972.1</v>
      </c>
      <c r="AA19" s="13">
        <f t="shared" si="14"/>
        <v>972.1</v>
      </c>
      <c r="AB19" s="13">
        <f t="shared" si="14"/>
        <v>972.1</v>
      </c>
      <c r="AC19" s="13">
        <f t="shared" si="14"/>
        <v>972.1</v>
      </c>
      <c r="AD19" s="13">
        <f t="shared" si="14"/>
        <v>972.1</v>
      </c>
      <c r="AE19" s="13">
        <f t="shared" si="14"/>
        <v>972.1</v>
      </c>
      <c r="AF19" s="13">
        <f t="shared" si="14"/>
        <v>972.1</v>
      </c>
      <c r="AG19" s="13">
        <f t="shared" si="14"/>
        <v>972.1</v>
      </c>
      <c r="AH19" s="13">
        <f t="shared" si="14"/>
        <v>972.1</v>
      </c>
      <c r="AI19" s="13">
        <f t="shared" si="14"/>
        <v>972.1</v>
      </c>
      <c r="AJ19" s="13">
        <f t="shared" si="14"/>
        <v>972.1</v>
      </c>
      <c r="AK19" s="13">
        <f t="shared" si="14"/>
        <v>972.1</v>
      </c>
      <c r="AL19" s="13">
        <f t="shared" si="14"/>
        <v>972.1</v>
      </c>
      <c r="AM19" s="13">
        <f t="shared" si="14"/>
        <v>972.1</v>
      </c>
      <c r="AN19" s="13">
        <f t="shared" si="14"/>
        <v>972.1</v>
      </c>
      <c r="AO19" s="13">
        <f t="shared" si="14"/>
        <v>972.1</v>
      </c>
      <c r="AP19" s="13">
        <f t="shared" si="14"/>
        <v>972.1</v>
      </c>
      <c r="AQ19" s="13">
        <f t="shared" si="14"/>
        <v>972.1</v>
      </c>
      <c r="AR19" s="13">
        <f t="shared" si="14"/>
        <v>972.1</v>
      </c>
      <c r="AS19" s="13">
        <f t="shared" si="14"/>
        <v>972.1</v>
      </c>
      <c r="AT19" s="13">
        <f t="shared" si="14"/>
        <v>972.1</v>
      </c>
      <c r="AU19" s="13">
        <f t="shared" si="14"/>
        <v>972.1</v>
      </c>
      <c r="AV19" s="13">
        <f t="shared" si="14"/>
        <v>972.1</v>
      </c>
      <c r="AW19" s="13">
        <f t="shared" si="14"/>
        <v>972.1</v>
      </c>
      <c r="AX19" s="13">
        <f t="shared" si="14"/>
        <v>972.1</v>
      </c>
      <c r="AY19" s="13">
        <f t="shared" si="14"/>
        <v>972.1</v>
      </c>
      <c r="AZ19" s="13">
        <f t="shared" si="14"/>
        <v>972.1</v>
      </c>
      <c r="BA19" s="13">
        <f t="shared" si="14"/>
        <v>972.1</v>
      </c>
      <c r="BB19" s="13">
        <f t="shared" si="14"/>
        <v>972.1</v>
      </c>
      <c r="BC19" s="13">
        <f t="shared" si="14"/>
        <v>972.1</v>
      </c>
      <c r="BD19" s="13">
        <f t="shared" si="14"/>
        <v>972.1</v>
      </c>
      <c r="BE19" s="13">
        <f t="shared" si="14"/>
        <v>972.1</v>
      </c>
      <c r="BF19" s="13">
        <f t="shared" si="14"/>
        <v>972.1</v>
      </c>
      <c r="BG19" s="13">
        <f t="shared" si="14"/>
        <v>972.1</v>
      </c>
      <c r="BH19" s="13">
        <f t="shared" si="14"/>
        <v>972.1</v>
      </c>
      <c r="BI19" s="13">
        <f t="shared" si="14"/>
        <v>972.1</v>
      </c>
      <c r="BJ19" s="13">
        <f t="shared" si="14"/>
        <v>972.1</v>
      </c>
      <c r="BK19" s="13">
        <f t="shared" si="14"/>
        <v>972.1</v>
      </c>
      <c r="BL19" s="13">
        <f t="shared" si="14"/>
        <v>972.1</v>
      </c>
      <c r="BM19" s="13">
        <f t="shared" si="14"/>
        <v>972.1</v>
      </c>
      <c r="BN19" s="13">
        <f t="shared" si="14"/>
        <v>972.1</v>
      </c>
      <c r="BO19" s="13">
        <f t="shared" si="14"/>
        <v>972.1</v>
      </c>
      <c r="BP19" s="13">
        <f t="shared" si="14"/>
        <v>972.1</v>
      </c>
      <c r="BQ19" s="13">
        <f t="shared" si="14"/>
        <v>972.1</v>
      </c>
      <c r="BR19" s="13">
        <f t="shared" si="14"/>
        <v>972.1</v>
      </c>
      <c r="BS19" s="13">
        <f t="shared" si="14"/>
        <v>972.1</v>
      </c>
      <c r="BT19" s="13">
        <f t="shared" si="14"/>
        <v>972.1</v>
      </c>
      <c r="BU19" s="13">
        <f t="shared" si="14"/>
        <v>972.1</v>
      </c>
    </row>
    <row r="20" spans="1:77" s="7" customFormat="1" ht="38.25" x14ac:dyDescent="0.25">
      <c r="A20" s="94"/>
      <c r="B20" s="191" t="s">
        <v>185</v>
      </c>
      <c r="C20" s="191" t="s">
        <v>186</v>
      </c>
      <c r="D20" s="45"/>
      <c r="E20" s="202">
        <f>'Прил-е № 1'!$C$24</f>
        <v>537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01">
        <f>$E$20</f>
        <v>537</v>
      </c>
      <c r="T20" s="21"/>
      <c r="U20" s="21"/>
      <c r="V20" s="21"/>
      <c r="W20" s="21"/>
      <c r="X20" s="21"/>
      <c r="Y20" s="21"/>
      <c r="Z20" s="21"/>
      <c r="AA20" s="21"/>
      <c r="AB20" s="21"/>
      <c r="AC20" s="201">
        <f>$E$20</f>
        <v>537</v>
      </c>
      <c r="AD20" s="21"/>
      <c r="AE20" s="21"/>
      <c r="AF20" s="21"/>
      <c r="AG20" s="21"/>
      <c r="AH20" s="21"/>
      <c r="AI20" s="21"/>
      <c r="AJ20" s="21"/>
      <c r="AK20" s="21"/>
      <c r="AL20" s="21"/>
      <c r="AM20" s="201">
        <f>$E$20</f>
        <v>537</v>
      </c>
      <c r="AN20" s="21"/>
      <c r="AO20" s="21"/>
      <c r="AP20" s="21"/>
      <c r="AQ20" s="21"/>
      <c r="AR20" s="21"/>
      <c r="AS20" s="21"/>
      <c r="AT20" s="21"/>
      <c r="AU20" s="21"/>
      <c r="AV20" s="21"/>
      <c r="AW20" s="201">
        <f>$E$20</f>
        <v>537</v>
      </c>
      <c r="AX20" s="21"/>
      <c r="AY20" s="21"/>
      <c r="AZ20" s="21"/>
      <c r="BA20" s="21"/>
      <c r="BB20" s="21"/>
      <c r="BC20" s="21"/>
      <c r="BD20" s="21"/>
      <c r="BE20" s="21"/>
      <c r="BF20" s="21"/>
      <c r="BG20" s="201">
        <f>$E$20</f>
        <v>537</v>
      </c>
      <c r="BH20" s="21"/>
      <c r="BI20" s="21"/>
      <c r="BJ20" s="21"/>
      <c r="BK20" s="21"/>
      <c r="BL20" s="21"/>
      <c r="BM20" s="21"/>
      <c r="BN20" s="21"/>
      <c r="BO20" s="21"/>
      <c r="BP20" s="21"/>
      <c r="BQ20" s="201">
        <f>$E$20</f>
        <v>537</v>
      </c>
      <c r="BR20" s="21"/>
      <c r="BS20" s="21"/>
      <c r="BT20" s="21"/>
      <c r="BU20" s="21"/>
    </row>
    <row r="21" spans="1:77" ht="25.5" x14ac:dyDescent="0.25">
      <c r="A21" s="94"/>
      <c r="B21" s="37" t="s">
        <v>51</v>
      </c>
      <c r="C21" s="35" t="s">
        <v>20</v>
      </c>
      <c r="D21" s="43"/>
      <c r="E21" s="46">
        <f>'Прил-е № 1'!$C$31</f>
        <v>365.1</v>
      </c>
      <c r="F21" s="13">
        <f>$E$21</f>
        <v>365.1</v>
      </c>
      <c r="G21" s="13">
        <f t="shared" ref="G21:M21" si="15">$E$21</f>
        <v>365.1</v>
      </c>
      <c r="H21" s="13">
        <f t="shared" si="15"/>
        <v>365.1</v>
      </c>
      <c r="I21" s="13">
        <f t="shared" si="15"/>
        <v>365.1</v>
      </c>
      <c r="J21" s="13">
        <f t="shared" si="15"/>
        <v>365.1</v>
      </c>
      <c r="K21" s="13">
        <f t="shared" si="15"/>
        <v>365.1</v>
      </c>
      <c r="L21" s="13">
        <f t="shared" si="15"/>
        <v>365.1</v>
      </c>
      <c r="M21" s="13">
        <f t="shared" si="15"/>
        <v>365.1</v>
      </c>
      <c r="N21" s="13"/>
      <c r="O21" s="13"/>
      <c r="P21" s="13">
        <f t="shared" ref="P21" si="16">$E$21</f>
        <v>365.1</v>
      </c>
      <c r="Q21" s="13"/>
      <c r="R21" s="13"/>
      <c r="S21" s="13">
        <f t="shared" ref="S21" si="17">$E$21</f>
        <v>365.1</v>
      </c>
      <c r="T21" s="13"/>
      <c r="U21" s="13"/>
      <c r="V21" s="13">
        <f t="shared" ref="V21" si="18">$E$21</f>
        <v>365.1</v>
      </c>
      <c r="W21" s="13"/>
      <c r="X21" s="13"/>
      <c r="Y21" s="13">
        <f t="shared" ref="Y21" si="19">$E$21</f>
        <v>365.1</v>
      </c>
      <c r="Z21" s="13"/>
      <c r="AA21" s="13"/>
      <c r="AB21" s="13">
        <f t="shared" ref="AB21" si="20">$E$21</f>
        <v>365.1</v>
      </c>
      <c r="AC21" s="13"/>
      <c r="AD21" s="13"/>
      <c r="AE21" s="13">
        <f t="shared" ref="AE21" si="21">$E$21</f>
        <v>365.1</v>
      </c>
      <c r="AF21" s="13"/>
      <c r="AG21" s="13"/>
      <c r="AH21" s="13">
        <f t="shared" ref="AH21" si="22">$E$21</f>
        <v>365.1</v>
      </c>
      <c r="AI21" s="13"/>
      <c r="AJ21" s="13"/>
      <c r="AK21" s="13">
        <f t="shared" ref="AK21" si="23">$E$21</f>
        <v>365.1</v>
      </c>
      <c r="AL21" s="13"/>
      <c r="AM21" s="13">
        <f t="shared" ref="AM21" si="24">$E$21</f>
        <v>365.1</v>
      </c>
      <c r="AN21" s="13"/>
      <c r="AO21" s="13"/>
      <c r="AP21" s="13">
        <f t="shared" ref="AP21" si="25">$E$21</f>
        <v>365.1</v>
      </c>
      <c r="AQ21" s="13"/>
      <c r="AR21" s="13"/>
      <c r="AS21" s="13">
        <f t="shared" ref="AS21" si="26">$E$21</f>
        <v>365.1</v>
      </c>
      <c r="AT21" s="13"/>
      <c r="AU21" s="13"/>
      <c r="AV21" s="13">
        <f t="shared" ref="AV21" si="27">$E$21</f>
        <v>365.1</v>
      </c>
      <c r="AW21" s="13"/>
      <c r="AX21" s="13"/>
      <c r="AY21" s="13">
        <f t="shared" ref="AY21" si="28">$E$21</f>
        <v>365.1</v>
      </c>
      <c r="AZ21" s="13"/>
      <c r="BA21" s="13"/>
      <c r="BB21" s="13">
        <f t="shared" ref="BB21" si="29">$E$21</f>
        <v>365.1</v>
      </c>
      <c r="BC21" s="13"/>
      <c r="BD21" s="13"/>
      <c r="BE21" s="13">
        <f t="shared" ref="BE21" si="30">$E$21</f>
        <v>365.1</v>
      </c>
      <c r="BF21" s="13"/>
      <c r="BG21" s="13"/>
      <c r="BH21" s="13">
        <f t="shared" ref="BH21" si="31">$E$21</f>
        <v>365.1</v>
      </c>
      <c r="BI21" s="13"/>
      <c r="BJ21" s="13"/>
      <c r="BK21" s="13">
        <f t="shared" ref="BK21" si="32">$E$21</f>
        <v>365.1</v>
      </c>
      <c r="BL21" s="13"/>
      <c r="BM21" s="13"/>
      <c r="BN21" s="13">
        <f t="shared" ref="BN21" si="33">$E$21</f>
        <v>365.1</v>
      </c>
      <c r="BO21" s="13"/>
      <c r="BP21" s="13"/>
      <c r="BQ21" s="13">
        <f t="shared" ref="BQ21" si="34">$E$21</f>
        <v>365.1</v>
      </c>
      <c r="BR21" s="13"/>
      <c r="BS21" s="13"/>
      <c r="BT21" s="13">
        <f t="shared" ref="BT21" si="35">$E$21</f>
        <v>365.1</v>
      </c>
      <c r="BU21" s="13"/>
    </row>
    <row r="22" spans="1:77" s="130" customFormat="1" ht="27.75" customHeight="1" x14ac:dyDescent="0.25">
      <c r="A22" s="95" t="s">
        <v>156</v>
      </c>
      <c r="B22" s="64" t="s">
        <v>48</v>
      </c>
      <c r="C22" s="64" t="s">
        <v>158</v>
      </c>
      <c r="D22" s="128" t="s">
        <v>42</v>
      </c>
      <c r="E22" s="128">
        <f>'Прил-е № 1'!$C$25</f>
        <v>620</v>
      </c>
      <c r="F22" s="129"/>
      <c r="G22" s="129"/>
      <c r="H22" s="129"/>
      <c r="I22" s="129"/>
      <c r="J22" s="129"/>
      <c r="K22" s="129"/>
      <c r="L22" s="129"/>
      <c r="M22" s="129"/>
      <c r="N22" s="129">
        <f>$E$22</f>
        <v>620</v>
      </c>
      <c r="O22" s="129"/>
      <c r="P22" s="129">
        <f>$E$22</f>
        <v>620</v>
      </c>
      <c r="Q22" s="129"/>
      <c r="R22" s="129">
        <f>$E$22</f>
        <v>620</v>
      </c>
      <c r="S22" s="129"/>
      <c r="T22" s="129">
        <f>$E$22</f>
        <v>620</v>
      </c>
      <c r="U22" s="129"/>
      <c r="V22" s="129">
        <f>$E$22</f>
        <v>620</v>
      </c>
      <c r="W22" s="129"/>
      <c r="X22" s="129">
        <f>$E$22</f>
        <v>620</v>
      </c>
      <c r="Y22" s="129"/>
      <c r="Z22" s="129">
        <f>$E$22</f>
        <v>620</v>
      </c>
      <c r="AA22" s="129"/>
      <c r="AB22" s="129">
        <f>$E$22</f>
        <v>620</v>
      </c>
      <c r="AC22" s="129"/>
      <c r="AD22" s="129">
        <f>$E$22</f>
        <v>620</v>
      </c>
      <c r="AE22" s="129"/>
      <c r="AF22" s="129">
        <f>$E$22</f>
        <v>620</v>
      </c>
      <c r="AG22" s="129"/>
      <c r="AH22" s="129">
        <f>$E$22</f>
        <v>620</v>
      </c>
      <c r="AI22" s="129"/>
      <c r="AJ22" s="129">
        <f>$E$22</f>
        <v>620</v>
      </c>
      <c r="AK22" s="129"/>
      <c r="AL22" s="129">
        <f>$E$22</f>
        <v>620</v>
      </c>
      <c r="AM22" s="129">
        <f>$E$22</f>
        <v>620</v>
      </c>
      <c r="AN22" s="129">
        <f t="shared" ref="AN22:AW22" si="36">$E$22</f>
        <v>620</v>
      </c>
      <c r="AO22" s="129">
        <f t="shared" si="36"/>
        <v>620</v>
      </c>
      <c r="AP22" s="129">
        <f t="shared" si="36"/>
        <v>620</v>
      </c>
      <c r="AQ22" s="129">
        <f t="shared" si="36"/>
        <v>620</v>
      </c>
      <c r="AR22" s="129">
        <f t="shared" si="36"/>
        <v>620</v>
      </c>
      <c r="AS22" s="129">
        <f t="shared" si="36"/>
        <v>620</v>
      </c>
      <c r="AT22" s="129">
        <f t="shared" si="36"/>
        <v>620</v>
      </c>
      <c r="AU22" s="129">
        <f t="shared" si="36"/>
        <v>620</v>
      </c>
      <c r="AV22" s="129">
        <f t="shared" si="36"/>
        <v>620</v>
      </c>
      <c r="AW22" s="129">
        <f t="shared" si="36"/>
        <v>620</v>
      </c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</row>
    <row r="23" spans="1:77" s="7" customFormat="1" ht="28.5" customHeight="1" x14ac:dyDescent="0.25">
      <c r="A23" s="95"/>
      <c r="B23" s="64" t="s">
        <v>47</v>
      </c>
      <c r="C23" s="67" t="s">
        <v>12</v>
      </c>
      <c r="D23" s="61" t="s">
        <v>42</v>
      </c>
      <c r="E23" s="69">
        <f>'Прил-е № 1'!$C$26</f>
        <v>849.1</v>
      </c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>
        <f>$E$23</f>
        <v>849.1</v>
      </c>
      <c r="T23" s="63"/>
      <c r="U23" s="63"/>
      <c r="V23" s="63"/>
      <c r="W23" s="63"/>
      <c r="X23" s="63">
        <f>$E$23</f>
        <v>849.1</v>
      </c>
      <c r="Y23" s="63"/>
      <c r="Z23" s="63"/>
      <c r="AA23" s="63"/>
      <c r="AB23" s="63"/>
      <c r="AC23" s="63">
        <f>$E$23</f>
        <v>849.1</v>
      </c>
      <c r="AD23" s="63"/>
      <c r="AE23" s="63"/>
      <c r="AF23" s="63"/>
      <c r="AG23" s="63"/>
      <c r="AH23" s="63">
        <f>$E$23</f>
        <v>849.1</v>
      </c>
      <c r="AI23" s="63"/>
      <c r="AJ23" s="63"/>
      <c r="AK23" s="63"/>
      <c r="AL23" s="63">
        <f>$E$23</f>
        <v>849.1</v>
      </c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</row>
    <row r="24" spans="1:77" s="7" customFormat="1" ht="110.25" customHeight="1" x14ac:dyDescent="0.25">
      <c r="A24" s="96"/>
      <c r="B24" s="68" t="s">
        <v>85</v>
      </c>
      <c r="C24" s="68" t="s">
        <v>101</v>
      </c>
      <c r="D24" s="61" t="s">
        <v>42</v>
      </c>
      <c r="E24" s="120">
        <f>'Прил-е № 1'!$C$33</f>
        <v>4000</v>
      </c>
      <c r="F24" s="112">
        <f>$E$24</f>
        <v>4000</v>
      </c>
      <c r="G24" s="112">
        <f t="shared" ref="G24:BR24" si="37">$E$24</f>
        <v>4000</v>
      </c>
      <c r="H24" s="112">
        <f t="shared" si="37"/>
        <v>4000</v>
      </c>
      <c r="I24" s="112">
        <f t="shared" si="37"/>
        <v>4000</v>
      </c>
      <c r="J24" s="112">
        <f t="shared" si="37"/>
        <v>4000</v>
      </c>
      <c r="K24" s="112">
        <f t="shared" si="37"/>
        <v>4000</v>
      </c>
      <c r="L24" s="112">
        <f t="shared" si="37"/>
        <v>4000</v>
      </c>
      <c r="M24" s="112">
        <f t="shared" si="37"/>
        <v>4000</v>
      </c>
      <c r="N24" s="112">
        <f t="shared" si="37"/>
        <v>4000</v>
      </c>
      <c r="O24" s="112">
        <f t="shared" si="37"/>
        <v>4000</v>
      </c>
      <c r="P24" s="112">
        <f t="shared" si="37"/>
        <v>4000</v>
      </c>
      <c r="Q24" s="112">
        <f t="shared" si="37"/>
        <v>4000</v>
      </c>
      <c r="R24" s="112">
        <f t="shared" si="37"/>
        <v>4000</v>
      </c>
      <c r="S24" s="112">
        <f t="shared" si="37"/>
        <v>4000</v>
      </c>
      <c r="T24" s="112">
        <f t="shared" si="37"/>
        <v>4000</v>
      </c>
      <c r="U24" s="112">
        <f t="shared" si="37"/>
        <v>4000</v>
      </c>
      <c r="V24" s="112">
        <f t="shared" si="37"/>
        <v>4000</v>
      </c>
      <c r="W24" s="112">
        <f t="shared" si="37"/>
        <v>4000</v>
      </c>
      <c r="X24" s="112">
        <f t="shared" si="37"/>
        <v>4000</v>
      </c>
      <c r="Y24" s="112">
        <f t="shared" si="37"/>
        <v>4000</v>
      </c>
      <c r="Z24" s="112">
        <f t="shared" si="37"/>
        <v>4000</v>
      </c>
      <c r="AA24" s="112">
        <f t="shared" si="37"/>
        <v>4000</v>
      </c>
      <c r="AB24" s="112">
        <f t="shared" si="37"/>
        <v>4000</v>
      </c>
      <c r="AC24" s="112">
        <f t="shared" si="37"/>
        <v>4000</v>
      </c>
      <c r="AD24" s="112">
        <f t="shared" si="37"/>
        <v>4000</v>
      </c>
      <c r="AE24" s="112">
        <f t="shared" si="37"/>
        <v>4000</v>
      </c>
      <c r="AF24" s="112">
        <f t="shared" si="37"/>
        <v>4000</v>
      </c>
      <c r="AG24" s="112">
        <f t="shared" si="37"/>
        <v>4000</v>
      </c>
      <c r="AH24" s="112">
        <f t="shared" si="37"/>
        <v>4000</v>
      </c>
      <c r="AI24" s="112">
        <f t="shared" si="37"/>
        <v>4000</v>
      </c>
      <c r="AJ24" s="112">
        <f t="shared" si="37"/>
        <v>4000</v>
      </c>
      <c r="AK24" s="112">
        <f t="shared" si="37"/>
        <v>4000</v>
      </c>
      <c r="AL24" s="112">
        <f t="shared" si="37"/>
        <v>4000</v>
      </c>
      <c r="AM24" s="112">
        <f t="shared" si="37"/>
        <v>4000</v>
      </c>
      <c r="AN24" s="112">
        <f t="shared" si="37"/>
        <v>4000</v>
      </c>
      <c r="AO24" s="112">
        <f t="shared" si="37"/>
        <v>4000</v>
      </c>
      <c r="AP24" s="112">
        <f t="shared" si="37"/>
        <v>4000</v>
      </c>
      <c r="AQ24" s="112">
        <f t="shared" si="37"/>
        <v>4000</v>
      </c>
      <c r="AR24" s="112">
        <f t="shared" si="37"/>
        <v>4000</v>
      </c>
      <c r="AS24" s="112">
        <f t="shared" si="37"/>
        <v>4000</v>
      </c>
      <c r="AT24" s="112">
        <f t="shared" si="37"/>
        <v>4000</v>
      </c>
      <c r="AU24" s="112">
        <f t="shared" si="37"/>
        <v>4000</v>
      </c>
      <c r="AV24" s="112">
        <f t="shared" si="37"/>
        <v>4000</v>
      </c>
      <c r="AW24" s="112">
        <f t="shared" si="37"/>
        <v>4000</v>
      </c>
      <c r="AX24" s="112">
        <f t="shared" si="37"/>
        <v>4000</v>
      </c>
      <c r="AY24" s="112">
        <f t="shared" si="37"/>
        <v>4000</v>
      </c>
      <c r="AZ24" s="112">
        <f t="shared" si="37"/>
        <v>4000</v>
      </c>
      <c r="BA24" s="112">
        <f t="shared" si="37"/>
        <v>4000</v>
      </c>
      <c r="BB24" s="112">
        <f t="shared" si="37"/>
        <v>4000</v>
      </c>
      <c r="BC24" s="112">
        <f t="shared" si="37"/>
        <v>4000</v>
      </c>
      <c r="BD24" s="112">
        <f t="shared" si="37"/>
        <v>4000</v>
      </c>
      <c r="BE24" s="112">
        <f t="shared" si="37"/>
        <v>4000</v>
      </c>
      <c r="BF24" s="112">
        <f t="shared" si="37"/>
        <v>4000</v>
      </c>
      <c r="BG24" s="112">
        <f t="shared" si="37"/>
        <v>4000</v>
      </c>
      <c r="BH24" s="112">
        <f t="shared" si="37"/>
        <v>4000</v>
      </c>
      <c r="BI24" s="112">
        <f t="shared" si="37"/>
        <v>4000</v>
      </c>
      <c r="BJ24" s="112">
        <f t="shared" si="37"/>
        <v>4000</v>
      </c>
      <c r="BK24" s="112">
        <f t="shared" si="37"/>
        <v>4000</v>
      </c>
      <c r="BL24" s="112">
        <f t="shared" si="37"/>
        <v>4000</v>
      </c>
      <c r="BM24" s="112">
        <f t="shared" si="37"/>
        <v>4000</v>
      </c>
      <c r="BN24" s="112">
        <f t="shared" si="37"/>
        <v>4000</v>
      </c>
      <c r="BO24" s="112">
        <f t="shared" si="37"/>
        <v>4000</v>
      </c>
      <c r="BP24" s="112">
        <f t="shared" si="37"/>
        <v>4000</v>
      </c>
      <c r="BQ24" s="112">
        <f t="shared" si="37"/>
        <v>4000</v>
      </c>
      <c r="BR24" s="112">
        <f t="shared" si="37"/>
        <v>4000</v>
      </c>
      <c r="BS24" s="112">
        <f t="shared" ref="BS24:BU24" si="38">$E$24</f>
        <v>4000</v>
      </c>
      <c r="BT24" s="112">
        <f t="shared" si="38"/>
        <v>4000</v>
      </c>
      <c r="BU24" s="112">
        <f t="shared" si="38"/>
        <v>4000</v>
      </c>
    </row>
    <row r="25" spans="1:77" s="18" customFormat="1" ht="22.5" customHeight="1" x14ac:dyDescent="0.25">
      <c r="A25" s="79"/>
      <c r="B25" s="121" t="s">
        <v>102</v>
      </c>
      <c r="C25" s="35" t="s">
        <v>118</v>
      </c>
      <c r="D25" s="40"/>
      <c r="E25" s="118">
        <f>'Прил-е № 1'!$C$32</f>
        <v>3326.7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19">
        <f>$E$25</f>
        <v>3326.7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</row>
    <row r="26" spans="1:77" s="127" customFormat="1" ht="57" customHeight="1" x14ac:dyDescent="0.25">
      <c r="A26" s="123"/>
      <c r="B26" s="148"/>
      <c r="C26" s="146" t="s">
        <v>145</v>
      </c>
      <c r="D26" s="41"/>
      <c r="E26" s="38"/>
      <c r="F26" s="131">
        <f>SUM(F9:F25)</f>
        <v>6208.9</v>
      </c>
      <c r="G26" s="131">
        <f t="shared" ref="G26:BR26" si="39">SUM(G9:G25)</f>
        <v>5339.8</v>
      </c>
      <c r="H26" s="131">
        <f t="shared" si="39"/>
        <v>6208.9</v>
      </c>
      <c r="I26" s="131">
        <f t="shared" si="39"/>
        <v>5339.8</v>
      </c>
      <c r="J26" s="131">
        <f t="shared" si="39"/>
        <v>6208.9</v>
      </c>
      <c r="K26" s="131">
        <f t="shared" si="39"/>
        <v>5339.8</v>
      </c>
      <c r="L26" s="131">
        <f t="shared" si="39"/>
        <v>7080.2000000000007</v>
      </c>
      <c r="M26" s="131">
        <f t="shared" si="39"/>
        <v>6211.1</v>
      </c>
      <c r="N26" s="131">
        <f t="shared" si="39"/>
        <v>8623.6</v>
      </c>
      <c r="O26" s="131">
        <f t="shared" si="39"/>
        <v>7134.5</v>
      </c>
      <c r="P26" s="131">
        <f t="shared" si="39"/>
        <v>8988.7000000000007</v>
      </c>
      <c r="Q26" s="131">
        <f t="shared" si="39"/>
        <v>7134.5</v>
      </c>
      <c r="R26" s="131">
        <f t="shared" si="39"/>
        <v>8623.6</v>
      </c>
      <c r="S26" s="200">
        <f t="shared" si="39"/>
        <v>12212.400000000001</v>
      </c>
      <c r="T26" s="131">
        <f t="shared" si="39"/>
        <v>8623.6</v>
      </c>
      <c r="U26" s="131">
        <f t="shared" si="39"/>
        <v>7134.5</v>
      </c>
      <c r="V26" s="131">
        <f t="shared" si="39"/>
        <v>8988.7000000000007</v>
      </c>
      <c r="W26" s="131">
        <f t="shared" si="39"/>
        <v>7134.5</v>
      </c>
      <c r="X26" s="131">
        <f t="shared" si="39"/>
        <v>9472.7000000000007</v>
      </c>
      <c r="Y26" s="131">
        <f t="shared" si="39"/>
        <v>7499.6</v>
      </c>
      <c r="Z26" s="131">
        <f t="shared" si="39"/>
        <v>8623.6</v>
      </c>
      <c r="AA26" s="131">
        <f t="shared" si="39"/>
        <v>7134.5</v>
      </c>
      <c r="AB26" s="131">
        <f t="shared" si="39"/>
        <v>8988.7000000000007</v>
      </c>
      <c r="AC26" s="200">
        <f t="shared" si="39"/>
        <v>8520.6</v>
      </c>
      <c r="AD26" s="131">
        <f t="shared" si="39"/>
        <v>8623.6</v>
      </c>
      <c r="AE26" s="131">
        <f t="shared" si="39"/>
        <v>7499.6</v>
      </c>
      <c r="AF26" s="131">
        <f t="shared" si="39"/>
        <v>8623.6</v>
      </c>
      <c r="AG26" s="131">
        <f t="shared" si="39"/>
        <v>7134.5</v>
      </c>
      <c r="AH26" s="131">
        <f t="shared" si="39"/>
        <v>9837.8000000000011</v>
      </c>
      <c r="AI26" s="131">
        <f t="shared" si="39"/>
        <v>7134.5</v>
      </c>
      <c r="AJ26" s="131">
        <f t="shared" si="39"/>
        <v>8623.6</v>
      </c>
      <c r="AK26" s="131">
        <f t="shared" si="39"/>
        <v>7499.6</v>
      </c>
      <c r="AL26" s="131">
        <f t="shared" si="39"/>
        <v>9472.7000000000007</v>
      </c>
      <c r="AM26" s="200">
        <f t="shared" si="39"/>
        <v>8401.2999999999993</v>
      </c>
      <c r="AN26" s="131">
        <f t="shared" si="39"/>
        <v>8368.2999999999993</v>
      </c>
      <c r="AO26" s="131">
        <f t="shared" si="39"/>
        <v>7499.2</v>
      </c>
      <c r="AP26" s="131">
        <f t="shared" si="39"/>
        <v>8733.4000000000015</v>
      </c>
      <c r="AQ26" s="131">
        <f t="shared" si="39"/>
        <v>7499.2</v>
      </c>
      <c r="AR26" s="131">
        <f t="shared" si="39"/>
        <v>8368.2999999999993</v>
      </c>
      <c r="AS26" s="131">
        <f t="shared" si="39"/>
        <v>7864.2999999999993</v>
      </c>
      <c r="AT26" s="131">
        <f t="shared" si="39"/>
        <v>8368.2999999999993</v>
      </c>
      <c r="AU26" s="131">
        <f t="shared" si="39"/>
        <v>7499.2</v>
      </c>
      <c r="AV26" s="131">
        <f t="shared" si="39"/>
        <v>8733.4000000000015</v>
      </c>
      <c r="AW26" s="200">
        <f t="shared" si="39"/>
        <v>8036.2</v>
      </c>
      <c r="AX26" s="131">
        <f t="shared" si="39"/>
        <v>7748.3</v>
      </c>
      <c r="AY26" s="131">
        <f t="shared" si="39"/>
        <v>7244.2999999999993</v>
      </c>
      <c r="AZ26" s="131">
        <f t="shared" si="39"/>
        <v>7748.3</v>
      </c>
      <c r="BA26" s="131">
        <f t="shared" si="39"/>
        <v>6879.2</v>
      </c>
      <c r="BB26" s="131">
        <f t="shared" si="39"/>
        <v>8113.4000000000005</v>
      </c>
      <c r="BC26" s="131">
        <f t="shared" si="39"/>
        <v>6879.2</v>
      </c>
      <c r="BD26" s="131">
        <f t="shared" si="39"/>
        <v>7748.3</v>
      </c>
      <c r="BE26" s="131">
        <f t="shared" si="39"/>
        <v>7244.2999999999993</v>
      </c>
      <c r="BF26" s="131">
        <f t="shared" si="39"/>
        <v>7748.3</v>
      </c>
      <c r="BG26" s="200">
        <f t="shared" si="39"/>
        <v>7416.2</v>
      </c>
      <c r="BH26" s="131">
        <f t="shared" si="39"/>
        <v>8113.4000000000005</v>
      </c>
      <c r="BI26" s="131">
        <f t="shared" si="39"/>
        <v>6879.2</v>
      </c>
      <c r="BJ26" s="131">
        <f t="shared" si="39"/>
        <v>7748.3</v>
      </c>
      <c r="BK26" s="131">
        <f t="shared" si="39"/>
        <v>7244.2999999999993</v>
      </c>
      <c r="BL26" s="131">
        <f t="shared" si="39"/>
        <v>7748.3</v>
      </c>
      <c r="BM26" s="131">
        <f t="shared" si="39"/>
        <v>6879.2</v>
      </c>
      <c r="BN26" s="131">
        <f t="shared" si="39"/>
        <v>8113.4000000000005</v>
      </c>
      <c r="BO26" s="131">
        <f t="shared" si="39"/>
        <v>6879.2</v>
      </c>
      <c r="BP26" s="131">
        <f t="shared" si="39"/>
        <v>7748.3</v>
      </c>
      <c r="BQ26" s="200">
        <f t="shared" si="39"/>
        <v>7781.2999999999993</v>
      </c>
      <c r="BR26" s="131">
        <f t="shared" si="39"/>
        <v>7748.3</v>
      </c>
      <c r="BS26" s="131">
        <f t="shared" ref="BS26:BU26" si="40">SUM(BS9:BS25)</f>
        <v>6879.2</v>
      </c>
      <c r="BT26" s="131">
        <f t="shared" si="40"/>
        <v>8113.4000000000005</v>
      </c>
      <c r="BU26" s="131">
        <f t="shared" si="40"/>
        <v>6879.2</v>
      </c>
      <c r="BW26" s="135">
        <f>SUM(F26:BU26)</f>
        <v>526121.10000000009</v>
      </c>
      <c r="BX26" s="12">
        <f>COUNT(F26:BU26)</f>
        <v>68</v>
      </c>
      <c r="BY26" s="136">
        <f>BW26/BX26</f>
        <v>7737.0750000000016</v>
      </c>
    </row>
    <row r="27" spans="1:77" s="127" customFormat="1" ht="27" customHeight="1" x14ac:dyDescent="0.25">
      <c r="A27" s="123"/>
      <c r="B27" s="143"/>
      <c r="C27" s="150" t="s">
        <v>96</v>
      </c>
      <c r="D27" s="124"/>
      <c r="E27" s="125"/>
      <c r="F27" s="126">
        <f t="shared" ref="F27:T27" si="41">COUNT(F9:F25)</f>
        <v>9</v>
      </c>
      <c r="G27" s="126">
        <f t="shared" si="41"/>
        <v>8</v>
      </c>
      <c r="H27" s="126">
        <f t="shared" si="41"/>
        <v>9</v>
      </c>
      <c r="I27" s="126">
        <f t="shared" si="41"/>
        <v>8</v>
      </c>
      <c r="J27" s="126">
        <f t="shared" si="41"/>
        <v>9</v>
      </c>
      <c r="K27" s="126">
        <f t="shared" si="41"/>
        <v>8</v>
      </c>
      <c r="L27" s="126">
        <f t="shared" si="41"/>
        <v>10</v>
      </c>
      <c r="M27" s="126">
        <f t="shared" si="41"/>
        <v>9</v>
      </c>
      <c r="N27" s="126">
        <f t="shared" si="41"/>
        <v>12</v>
      </c>
      <c r="O27" s="126">
        <f t="shared" si="41"/>
        <v>10</v>
      </c>
      <c r="P27" s="126">
        <f t="shared" si="41"/>
        <v>13</v>
      </c>
      <c r="Q27" s="126">
        <f t="shared" si="41"/>
        <v>10</v>
      </c>
      <c r="R27" s="126">
        <f t="shared" si="41"/>
        <v>12</v>
      </c>
      <c r="S27" s="126">
        <f t="shared" si="41"/>
        <v>14</v>
      </c>
      <c r="T27" s="126">
        <f t="shared" si="41"/>
        <v>12</v>
      </c>
      <c r="U27" s="126">
        <f t="shared" ref="U27:V27" si="42">COUNT(U9:U25)</f>
        <v>10</v>
      </c>
      <c r="V27" s="126">
        <f t="shared" si="42"/>
        <v>13</v>
      </c>
      <c r="W27" s="126">
        <f t="shared" ref="W27:X27" si="43">COUNT(W9:W25)</f>
        <v>10</v>
      </c>
      <c r="X27" s="126">
        <f t="shared" si="43"/>
        <v>13</v>
      </c>
      <c r="Y27" s="126">
        <f t="shared" ref="Y27:Z27" si="44">COUNT(Y9:Y25)</f>
        <v>11</v>
      </c>
      <c r="Z27" s="126">
        <f t="shared" si="44"/>
        <v>12</v>
      </c>
      <c r="AA27" s="126">
        <f t="shared" ref="AA27:AB27" si="45">COUNT(AA9:AA25)</f>
        <v>10</v>
      </c>
      <c r="AB27" s="126">
        <f t="shared" si="45"/>
        <v>13</v>
      </c>
      <c r="AC27" s="126">
        <f t="shared" ref="AC27:AD27" si="46">COUNT(AC9:AC25)</f>
        <v>12</v>
      </c>
      <c r="AD27" s="126">
        <f t="shared" si="46"/>
        <v>12</v>
      </c>
      <c r="AE27" s="126">
        <f t="shared" ref="AE27:AF27" si="47">COUNT(AE9:AE25)</f>
        <v>11</v>
      </c>
      <c r="AF27" s="126">
        <f t="shared" si="47"/>
        <v>12</v>
      </c>
      <c r="AG27" s="126">
        <f t="shared" ref="AG27:AH27" si="48">COUNT(AG9:AG25)</f>
        <v>10</v>
      </c>
      <c r="AH27" s="126">
        <f t="shared" si="48"/>
        <v>14</v>
      </c>
      <c r="AI27" s="126">
        <f t="shared" ref="AI27:AJ27" si="49">COUNT(AI9:AI25)</f>
        <v>10</v>
      </c>
      <c r="AJ27" s="126">
        <f t="shared" si="49"/>
        <v>12</v>
      </c>
      <c r="AK27" s="126">
        <f t="shared" ref="AK27:AL27" si="50">COUNT(AK9:AK25)</f>
        <v>11</v>
      </c>
      <c r="AL27" s="126">
        <f t="shared" si="50"/>
        <v>13</v>
      </c>
      <c r="AM27" s="126">
        <f t="shared" ref="AM27:BS27" si="51">COUNT(AM9:AM25)</f>
        <v>12</v>
      </c>
      <c r="AN27" s="126">
        <f t="shared" si="51"/>
        <v>11</v>
      </c>
      <c r="AO27" s="126">
        <f t="shared" si="51"/>
        <v>10</v>
      </c>
      <c r="AP27" s="126">
        <f t="shared" si="51"/>
        <v>12</v>
      </c>
      <c r="AQ27" s="126">
        <f t="shared" si="51"/>
        <v>10</v>
      </c>
      <c r="AR27" s="126">
        <f t="shared" si="51"/>
        <v>11</v>
      </c>
      <c r="AS27" s="126">
        <f t="shared" si="51"/>
        <v>11</v>
      </c>
      <c r="AT27" s="126">
        <f t="shared" si="51"/>
        <v>11</v>
      </c>
      <c r="AU27" s="126">
        <f t="shared" si="51"/>
        <v>10</v>
      </c>
      <c r="AV27" s="126">
        <f t="shared" si="51"/>
        <v>12</v>
      </c>
      <c r="AW27" s="126">
        <f t="shared" si="51"/>
        <v>11</v>
      </c>
      <c r="AX27" s="126">
        <f t="shared" si="51"/>
        <v>10</v>
      </c>
      <c r="AY27" s="126">
        <f t="shared" si="51"/>
        <v>10</v>
      </c>
      <c r="AZ27" s="126">
        <f t="shared" si="51"/>
        <v>10</v>
      </c>
      <c r="BA27" s="126">
        <f t="shared" si="51"/>
        <v>9</v>
      </c>
      <c r="BB27" s="126">
        <f t="shared" si="51"/>
        <v>11</v>
      </c>
      <c r="BC27" s="126">
        <f t="shared" si="51"/>
        <v>9</v>
      </c>
      <c r="BD27" s="126">
        <f t="shared" si="51"/>
        <v>10</v>
      </c>
      <c r="BE27" s="126">
        <f t="shared" si="51"/>
        <v>10</v>
      </c>
      <c r="BF27" s="126">
        <f t="shared" si="51"/>
        <v>10</v>
      </c>
      <c r="BG27" s="126">
        <f t="shared" si="51"/>
        <v>10</v>
      </c>
      <c r="BH27" s="126">
        <f t="shared" si="51"/>
        <v>11</v>
      </c>
      <c r="BI27" s="126">
        <f t="shared" si="51"/>
        <v>9</v>
      </c>
      <c r="BJ27" s="126">
        <f t="shared" si="51"/>
        <v>10</v>
      </c>
      <c r="BK27" s="126">
        <f t="shared" si="51"/>
        <v>10</v>
      </c>
      <c r="BL27" s="126">
        <f t="shared" si="51"/>
        <v>10</v>
      </c>
      <c r="BM27" s="126">
        <f t="shared" si="51"/>
        <v>9</v>
      </c>
      <c r="BN27" s="126">
        <f t="shared" si="51"/>
        <v>11</v>
      </c>
      <c r="BO27" s="126">
        <f t="shared" si="51"/>
        <v>9</v>
      </c>
      <c r="BP27" s="126">
        <f t="shared" si="51"/>
        <v>10</v>
      </c>
      <c r="BQ27" s="126">
        <f t="shared" si="51"/>
        <v>11</v>
      </c>
      <c r="BR27" s="126">
        <f t="shared" si="51"/>
        <v>10</v>
      </c>
      <c r="BS27" s="126">
        <f t="shared" si="51"/>
        <v>9</v>
      </c>
      <c r="BT27" s="126">
        <f t="shared" ref="BT27:BU27" si="52">COUNT(BT9:BT25)</f>
        <v>11</v>
      </c>
      <c r="BU27" s="126">
        <f t="shared" si="52"/>
        <v>9</v>
      </c>
    </row>
    <row r="28" spans="1:77" s="109" customFormat="1" ht="27" customHeight="1" x14ac:dyDescent="0.25">
      <c r="A28" s="104"/>
      <c r="B28" s="149"/>
      <c r="C28" s="151" t="s">
        <v>97</v>
      </c>
      <c r="D28" s="113"/>
      <c r="E28" s="114"/>
      <c r="F28" s="115">
        <f t="shared" ref="F28:T28" si="53">ROUND(F27*85%,0)</f>
        <v>8</v>
      </c>
      <c r="G28" s="115">
        <f t="shared" si="53"/>
        <v>7</v>
      </c>
      <c r="H28" s="115">
        <f t="shared" si="53"/>
        <v>8</v>
      </c>
      <c r="I28" s="115">
        <f t="shared" si="53"/>
        <v>7</v>
      </c>
      <c r="J28" s="115">
        <f t="shared" si="53"/>
        <v>8</v>
      </c>
      <c r="K28" s="115">
        <f t="shared" si="53"/>
        <v>7</v>
      </c>
      <c r="L28" s="115">
        <f t="shared" si="53"/>
        <v>9</v>
      </c>
      <c r="M28" s="115">
        <f t="shared" si="53"/>
        <v>8</v>
      </c>
      <c r="N28" s="115">
        <f t="shared" si="53"/>
        <v>10</v>
      </c>
      <c r="O28" s="115">
        <f t="shared" si="53"/>
        <v>9</v>
      </c>
      <c r="P28" s="115">
        <f t="shared" si="53"/>
        <v>11</v>
      </c>
      <c r="Q28" s="115">
        <f t="shared" si="53"/>
        <v>9</v>
      </c>
      <c r="R28" s="115">
        <f t="shared" si="53"/>
        <v>10</v>
      </c>
      <c r="S28" s="115">
        <f t="shared" si="53"/>
        <v>12</v>
      </c>
      <c r="T28" s="115">
        <f t="shared" si="53"/>
        <v>10</v>
      </c>
      <c r="U28" s="115">
        <f t="shared" ref="U28:V28" si="54">ROUND(U27*85%,0)</f>
        <v>9</v>
      </c>
      <c r="V28" s="115">
        <f t="shared" si="54"/>
        <v>11</v>
      </c>
      <c r="W28" s="115">
        <f t="shared" ref="W28" si="55">ROUND(W27*85%,0)</f>
        <v>9</v>
      </c>
      <c r="X28" s="115">
        <f t="shared" ref="X28:AJ28" si="56">ROUND(X27*85%,0)</f>
        <v>11</v>
      </c>
      <c r="Y28" s="115">
        <f t="shared" si="56"/>
        <v>9</v>
      </c>
      <c r="Z28" s="115">
        <f t="shared" si="56"/>
        <v>10</v>
      </c>
      <c r="AA28" s="115">
        <f t="shared" si="56"/>
        <v>9</v>
      </c>
      <c r="AB28" s="115">
        <f t="shared" si="56"/>
        <v>11</v>
      </c>
      <c r="AC28" s="115">
        <f t="shared" si="56"/>
        <v>10</v>
      </c>
      <c r="AD28" s="115">
        <f t="shared" si="56"/>
        <v>10</v>
      </c>
      <c r="AE28" s="115">
        <f t="shared" si="56"/>
        <v>9</v>
      </c>
      <c r="AF28" s="115">
        <f t="shared" si="56"/>
        <v>10</v>
      </c>
      <c r="AG28" s="115">
        <f t="shared" si="56"/>
        <v>9</v>
      </c>
      <c r="AH28" s="115">
        <f t="shared" si="56"/>
        <v>12</v>
      </c>
      <c r="AI28" s="115">
        <f t="shared" si="56"/>
        <v>9</v>
      </c>
      <c r="AJ28" s="115">
        <f t="shared" si="56"/>
        <v>10</v>
      </c>
      <c r="AK28" s="115">
        <f t="shared" ref="AK28" si="57">ROUND(AK27*85%,0)</f>
        <v>9</v>
      </c>
      <c r="AL28" s="115">
        <f t="shared" ref="AL28:BS28" si="58">ROUND(AL27*85%,0)</f>
        <v>11</v>
      </c>
      <c r="AM28" s="115">
        <f t="shared" si="58"/>
        <v>10</v>
      </c>
      <c r="AN28" s="115">
        <f t="shared" si="58"/>
        <v>9</v>
      </c>
      <c r="AO28" s="115">
        <f t="shared" si="58"/>
        <v>9</v>
      </c>
      <c r="AP28" s="115">
        <f t="shared" si="58"/>
        <v>10</v>
      </c>
      <c r="AQ28" s="115">
        <f t="shared" si="58"/>
        <v>9</v>
      </c>
      <c r="AR28" s="115">
        <f t="shared" si="58"/>
        <v>9</v>
      </c>
      <c r="AS28" s="115">
        <f t="shared" si="58"/>
        <v>9</v>
      </c>
      <c r="AT28" s="115">
        <f t="shared" si="58"/>
        <v>9</v>
      </c>
      <c r="AU28" s="115">
        <f t="shared" si="58"/>
        <v>9</v>
      </c>
      <c r="AV28" s="115">
        <f t="shared" si="58"/>
        <v>10</v>
      </c>
      <c r="AW28" s="115">
        <f t="shared" si="58"/>
        <v>9</v>
      </c>
      <c r="AX28" s="115">
        <f t="shared" si="58"/>
        <v>9</v>
      </c>
      <c r="AY28" s="115">
        <f t="shared" si="58"/>
        <v>9</v>
      </c>
      <c r="AZ28" s="115">
        <f t="shared" si="58"/>
        <v>9</v>
      </c>
      <c r="BA28" s="115">
        <f t="shared" si="58"/>
        <v>8</v>
      </c>
      <c r="BB28" s="115">
        <f t="shared" si="58"/>
        <v>9</v>
      </c>
      <c r="BC28" s="115">
        <f t="shared" si="58"/>
        <v>8</v>
      </c>
      <c r="BD28" s="115">
        <f t="shared" si="58"/>
        <v>9</v>
      </c>
      <c r="BE28" s="115">
        <f t="shared" si="58"/>
        <v>9</v>
      </c>
      <c r="BF28" s="115">
        <f t="shared" si="58"/>
        <v>9</v>
      </c>
      <c r="BG28" s="115">
        <f t="shared" si="58"/>
        <v>9</v>
      </c>
      <c r="BH28" s="115">
        <f t="shared" si="58"/>
        <v>9</v>
      </c>
      <c r="BI28" s="115">
        <f t="shared" si="58"/>
        <v>8</v>
      </c>
      <c r="BJ28" s="115">
        <f t="shared" si="58"/>
        <v>9</v>
      </c>
      <c r="BK28" s="115">
        <f t="shared" si="58"/>
        <v>9</v>
      </c>
      <c r="BL28" s="115">
        <f t="shared" si="58"/>
        <v>9</v>
      </c>
      <c r="BM28" s="115">
        <f t="shared" si="58"/>
        <v>8</v>
      </c>
      <c r="BN28" s="115">
        <f t="shared" si="58"/>
        <v>9</v>
      </c>
      <c r="BO28" s="115">
        <f t="shared" si="58"/>
        <v>8</v>
      </c>
      <c r="BP28" s="115">
        <f t="shared" si="58"/>
        <v>9</v>
      </c>
      <c r="BQ28" s="115">
        <f t="shared" si="58"/>
        <v>9</v>
      </c>
      <c r="BR28" s="115">
        <f t="shared" si="58"/>
        <v>9</v>
      </c>
      <c r="BS28" s="115">
        <f t="shared" si="58"/>
        <v>8</v>
      </c>
      <c r="BT28" s="115">
        <f t="shared" ref="BT28" si="59">ROUND(BT27*85%,0)</f>
        <v>9</v>
      </c>
      <c r="BU28" s="115">
        <f t="shared" ref="BU28" si="60">ROUND(BU27*85%,0)</f>
        <v>8</v>
      </c>
    </row>
    <row r="29" spans="1:77" ht="67.5" customHeight="1" x14ac:dyDescent="0.25">
      <c r="F29" s="255" t="s">
        <v>152</v>
      </c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103"/>
      <c r="T29" s="32"/>
      <c r="U29" s="32"/>
    </row>
    <row r="30" spans="1:77" ht="30" customHeight="1" x14ac:dyDescent="0.25">
      <c r="F30" s="275" t="s">
        <v>150</v>
      </c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142"/>
    </row>
    <row r="31" spans="1:77" ht="34.5" customHeight="1" x14ac:dyDescent="0.25">
      <c r="F31" s="275" t="s">
        <v>151</v>
      </c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142"/>
    </row>
    <row r="33" spans="6:75" x14ac:dyDescent="0.25"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</row>
    <row r="34" spans="6:75" x14ac:dyDescent="0.25"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</row>
    <row r="35" spans="6:75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</row>
    <row r="36" spans="6:75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</row>
    <row r="37" spans="6:75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</row>
    <row r="38" spans="6:75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</row>
    <row r="39" spans="6:75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</row>
    <row r="40" spans="6:75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</row>
    <row r="41" spans="6:75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</row>
    <row r="42" spans="6:75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</row>
    <row r="43" spans="6:75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</row>
    <row r="44" spans="6:75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</row>
    <row r="45" spans="6:75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</row>
    <row r="46" spans="6:75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</row>
    <row r="47" spans="6:75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</row>
    <row r="48" spans="6:75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</row>
    <row r="49" spans="6:75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</row>
    <row r="50" spans="6:75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</row>
    <row r="51" spans="6:75" x14ac:dyDescent="0.25"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</row>
    <row r="52" spans="6:75" x14ac:dyDescent="0.25">
      <c r="F52" s="122"/>
    </row>
    <row r="53" spans="6:75" x14ac:dyDescent="0.25">
      <c r="F53" s="122"/>
    </row>
    <row r="54" spans="6:75" x14ac:dyDescent="0.25">
      <c r="F54" s="122"/>
    </row>
    <row r="55" spans="6:75" x14ac:dyDescent="0.25">
      <c r="F55" s="122"/>
    </row>
    <row r="56" spans="6:75" x14ac:dyDescent="0.25">
      <c r="F56" s="122"/>
    </row>
    <row r="57" spans="6:75" x14ac:dyDescent="0.25">
      <c r="F57" s="122"/>
    </row>
    <row r="58" spans="6:75" x14ac:dyDescent="0.25">
      <c r="F58" s="122"/>
    </row>
    <row r="59" spans="6:75" x14ac:dyDescent="0.25">
      <c r="F59" s="122"/>
    </row>
    <row r="60" spans="6:75" x14ac:dyDescent="0.25">
      <c r="F60" s="122"/>
    </row>
    <row r="61" spans="6:75" x14ac:dyDescent="0.25">
      <c r="F61" s="122"/>
    </row>
    <row r="62" spans="6:75" x14ac:dyDescent="0.25">
      <c r="F62" s="122"/>
    </row>
    <row r="63" spans="6:75" x14ac:dyDescent="0.25">
      <c r="F63" s="122"/>
    </row>
    <row r="64" spans="6:75" x14ac:dyDescent="0.25">
      <c r="F64" s="122"/>
    </row>
  </sheetData>
  <mergeCells count="13">
    <mergeCell ref="N1:Q1"/>
    <mergeCell ref="L2:Q3"/>
    <mergeCell ref="B7:B8"/>
    <mergeCell ref="F5:Q5"/>
    <mergeCell ref="D7:D8"/>
    <mergeCell ref="F7:S7"/>
    <mergeCell ref="C7:C8"/>
    <mergeCell ref="E7:E8"/>
    <mergeCell ref="F30:R30"/>
    <mergeCell ref="F31:R31"/>
    <mergeCell ref="A7:A8"/>
    <mergeCell ref="A9:A18"/>
    <mergeCell ref="F29:R29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0"/>
  <sheetViews>
    <sheetView view="pageBreakPreview" zoomScale="70" zoomScaleNormal="90" zoomScaleSheetLayoutView="70" workbookViewId="0">
      <pane xSplit="3" ySplit="8" topLeftCell="AM27" activePane="bottomRight" state="frozen"/>
      <selection pane="topRight" activeCell="C1" sqref="C1"/>
      <selection pane="bottomLeft" activeCell="A5" sqref="A5"/>
      <selection pane="bottomRight" activeCell="AU29" sqref="AU29"/>
    </sheetView>
  </sheetViews>
  <sheetFormatPr defaultRowHeight="15" x14ac:dyDescent="0.25"/>
  <cols>
    <col min="1" max="1" width="6.28515625" style="6" customWidth="1"/>
    <col min="2" max="2" width="14.85546875" style="6" customWidth="1"/>
    <col min="3" max="3" width="47.85546875" style="34" customWidth="1"/>
    <col min="4" max="4" width="15.42578125" style="6" customWidth="1"/>
    <col min="5" max="5" width="12.85546875" style="6" customWidth="1"/>
    <col min="6" max="73" width="10.140625" style="6" customWidth="1"/>
    <col min="74" max="16384" width="9.140625" style="6"/>
  </cols>
  <sheetData>
    <row r="1" spans="1:74" ht="15.75" x14ac:dyDescent="0.25">
      <c r="M1" s="1"/>
      <c r="N1" s="1"/>
      <c r="O1" s="233" t="s">
        <v>139</v>
      </c>
      <c r="P1" s="233"/>
      <c r="Q1" s="233"/>
      <c r="R1" s="233"/>
    </row>
    <row r="2" spans="1:74" ht="15" customHeight="1" x14ac:dyDescent="0.25">
      <c r="M2" s="258" t="s">
        <v>138</v>
      </c>
      <c r="N2" s="258"/>
      <c r="O2" s="258"/>
      <c r="P2" s="258"/>
      <c r="Q2" s="258"/>
      <c r="R2" s="258"/>
    </row>
    <row r="3" spans="1:74" ht="30" customHeight="1" x14ac:dyDescent="0.25">
      <c r="M3" s="258"/>
      <c r="N3" s="258"/>
      <c r="O3" s="258"/>
      <c r="P3" s="258"/>
      <c r="Q3" s="258"/>
      <c r="R3" s="258"/>
    </row>
    <row r="4" spans="1:74" ht="15.75" customHeight="1" x14ac:dyDescent="0.25">
      <c r="N4" s="291"/>
      <c r="O4" s="291"/>
      <c r="P4" s="291"/>
      <c r="Q4" s="291"/>
      <c r="R4" s="291"/>
    </row>
    <row r="5" spans="1:74" ht="15.75" x14ac:dyDescent="0.25">
      <c r="F5" s="267" t="s">
        <v>43</v>
      </c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</row>
    <row r="6" spans="1:74" ht="7.5" customHeight="1" thickBot="1" x14ac:dyDescent="0.3"/>
    <row r="7" spans="1:74" s="12" customFormat="1" ht="21.75" customHeight="1" x14ac:dyDescent="0.25">
      <c r="A7" s="250"/>
      <c r="B7" s="250" t="s">
        <v>45</v>
      </c>
      <c r="C7" s="250" t="s">
        <v>5</v>
      </c>
      <c r="D7" s="289" t="s">
        <v>41</v>
      </c>
      <c r="E7" s="287" t="s">
        <v>16</v>
      </c>
      <c r="F7" s="259" t="s">
        <v>27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4" s="30" customFormat="1" ht="21.75" customHeight="1" thickBot="1" x14ac:dyDescent="0.25">
      <c r="A8" s="251"/>
      <c r="B8" s="251"/>
      <c r="C8" s="251"/>
      <c r="D8" s="290"/>
      <c r="E8" s="288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  <c r="BV8" s="29"/>
    </row>
    <row r="9" spans="1:74" s="7" customFormat="1" ht="18" customHeight="1" x14ac:dyDescent="0.25">
      <c r="A9" s="276" t="s">
        <v>156</v>
      </c>
      <c r="B9" s="17" t="s">
        <v>55</v>
      </c>
      <c r="C9" s="110" t="s">
        <v>13</v>
      </c>
      <c r="D9" s="61" t="s">
        <v>42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4" ht="30.75" customHeight="1" x14ac:dyDescent="0.25">
      <c r="A10" s="277"/>
      <c r="B10" s="35" t="s">
        <v>44</v>
      </c>
      <c r="C10" s="37" t="s">
        <v>23</v>
      </c>
      <c r="D10" s="47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4" ht="25.5" customHeight="1" x14ac:dyDescent="0.25">
      <c r="A11" s="277"/>
      <c r="B11" s="35" t="s">
        <v>50</v>
      </c>
      <c r="C11" s="37" t="s">
        <v>14</v>
      </c>
      <c r="D11" s="47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4" ht="19.5" customHeight="1" x14ac:dyDescent="0.25">
      <c r="A12" s="277"/>
      <c r="B12" s="50" t="s">
        <v>91</v>
      </c>
      <c r="C12" s="50" t="s">
        <v>6</v>
      </c>
      <c r="D12" s="48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4" ht="17.25" customHeight="1" x14ac:dyDescent="0.25">
      <c r="A13" s="277"/>
      <c r="B13" s="37" t="s">
        <v>90</v>
      </c>
      <c r="C13" s="37" t="s">
        <v>7</v>
      </c>
      <c r="D13" s="49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4" ht="24" customHeight="1" x14ac:dyDescent="0.25">
      <c r="A14" s="277"/>
      <c r="B14" s="36" t="s">
        <v>92</v>
      </c>
      <c r="C14" s="37" t="s">
        <v>8</v>
      </c>
      <c r="D14" s="49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1:74" ht="18.75" customHeight="1" x14ac:dyDescent="0.25">
      <c r="A15" s="277"/>
      <c r="B15" s="36" t="s">
        <v>93</v>
      </c>
      <c r="C15" s="37" t="s">
        <v>9</v>
      </c>
      <c r="D15" s="49"/>
      <c r="E15" s="74">
        <f>'Прил-е № 1'!$C$16</f>
        <v>255.3</v>
      </c>
      <c r="F15" s="8"/>
      <c r="G15" s="8"/>
      <c r="H15" s="8"/>
      <c r="I15" s="8"/>
      <c r="J15" s="8"/>
      <c r="K15" s="8"/>
      <c r="L15" s="8"/>
      <c r="M15" s="13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4" s="7" customFormat="1" ht="17.25" customHeight="1" x14ac:dyDescent="0.25">
      <c r="A16" s="277"/>
      <c r="B16" s="37" t="s">
        <v>177</v>
      </c>
      <c r="C16" s="37" t="s">
        <v>10</v>
      </c>
      <c r="D16" s="49"/>
      <c r="E16" s="31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</row>
    <row r="17" spans="1:77" s="7" customFormat="1" ht="18.75" customHeight="1" x14ac:dyDescent="0.25">
      <c r="A17" s="277"/>
      <c r="B17" s="50" t="s">
        <v>176</v>
      </c>
      <c r="C17" s="50" t="s">
        <v>154</v>
      </c>
      <c r="D17" s="48"/>
      <c r="E17" s="31">
        <f>'Прил-е № 1'!$C$18</f>
        <v>871.3</v>
      </c>
      <c r="F17" s="9"/>
      <c r="G17" s="9"/>
      <c r="H17" s="9"/>
      <c r="I17" s="9"/>
      <c r="J17" s="9"/>
      <c r="K17" s="9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8" customHeight="1" x14ac:dyDescent="0.25">
      <c r="A18" s="277"/>
      <c r="B18" s="37" t="s">
        <v>52</v>
      </c>
      <c r="C18" s="37" t="s">
        <v>157</v>
      </c>
      <c r="D18" s="49"/>
      <c r="E18" s="31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27" customHeight="1" x14ac:dyDescent="0.25">
      <c r="A19" s="278"/>
      <c r="B19" s="64" t="s">
        <v>84</v>
      </c>
      <c r="C19" s="117" t="s">
        <v>17</v>
      </c>
      <c r="D19" s="61" t="s">
        <v>42</v>
      </c>
      <c r="E19" s="65">
        <f>'Прил-е № 1'!$C$20</f>
        <v>1700</v>
      </c>
      <c r="F19" s="177">
        <f>$E$19</f>
        <v>1700</v>
      </c>
      <c r="G19" s="177">
        <f t="shared" ref="G19:M19" si="14">$E$19</f>
        <v>1700</v>
      </c>
      <c r="H19" s="177">
        <f t="shared" si="14"/>
        <v>1700</v>
      </c>
      <c r="I19" s="177">
        <f t="shared" si="14"/>
        <v>1700</v>
      </c>
      <c r="J19" s="177">
        <f t="shared" si="14"/>
        <v>1700</v>
      </c>
      <c r="K19" s="177">
        <f t="shared" si="14"/>
        <v>1700</v>
      </c>
      <c r="L19" s="177">
        <f t="shared" si="14"/>
        <v>1700</v>
      </c>
      <c r="M19" s="177">
        <f t="shared" si="14"/>
        <v>1700</v>
      </c>
      <c r="N19" s="66">
        <f>$E$19</f>
        <v>1700</v>
      </c>
      <c r="O19" s="66">
        <f t="shared" ref="O19:BU19" si="15">$E$19</f>
        <v>1700</v>
      </c>
      <c r="P19" s="66">
        <f t="shared" si="15"/>
        <v>1700</v>
      </c>
      <c r="Q19" s="66">
        <f t="shared" si="15"/>
        <v>1700</v>
      </c>
      <c r="R19" s="66">
        <f t="shared" si="15"/>
        <v>1700</v>
      </c>
      <c r="S19" s="66">
        <f t="shared" si="15"/>
        <v>1700</v>
      </c>
      <c r="T19" s="66">
        <f t="shared" si="15"/>
        <v>1700</v>
      </c>
      <c r="U19" s="66">
        <f t="shared" si="15"/>
        <v>1700</v>
      </c>
      <c r="V19" s="66">
        <f t="shared" si="15"/>
        <v>1700</v>
      </c>
      <c r="W19" s="66">
        <f t="shared" si="15"/>
        <v>1700</v>
      </c>
      <c r="X19" s="66">
        <f t="shared" si="15"/>
        <v>1700</v>
      </c>
      <c r="Y19" s="66">
        <f t="shared" si="15"/>
        <v>1700</v>
      </c>
      <c r="Z19" s="66">
        <f t="shared" si="15"/>
        <v>1700</v>
      </c>
      <c r="AA19" s="66">
        <f t="shared" si="15"/>
        <v>1700</v>
      </c>
      <c r="AB19" s="66">
        <f t="shared" si="15"/>
        <v>1700</v>
      </c>
      <c r="AC19" s="66">
        <f t="shared" si="15"/>
        <v>1700</v>
      </c>
      <c r="AD19" s="66">
        <f t="shared" si="15"/>
        <v>1700</v>
      </c>
      <c r="AE19" s="66">
        <f t="shared" si="15"/>
        <v>1700</v>
      </c>
      <c r="AF19" s="66">
        <f t="shared" si="15"/>
        <v>1700</v>
      </c>
      <c r="AG19" s="66">
        <f t="shared" si="15"/>
        <v>1700</v>
      </c>
      <c r="AH19" s="66">
        <f t="shared" si="15"/>
        <v>1700</v>
      </c>
      <c r="AI19" s="66">
        <f t="shared" si="15"/>
        <v>1700</v>
      </c>
      <c r="AJ19" s="66">
        <f t="shared" si="15"/>
        <v>1700</v>
      </c>
      <c r="AK19" s="66">
        <f t="shared" si="15"/>
        <v>1700</v>
      </c>
      <c r="AL19" s="66">
        <f t="shared" si="15"/>
        <v>1700</v>
      </c>
      <c r="AM19" s="66">
        <f t="shared" si="15"/>
        <v>1700</v>
      </c>
      <c r="AN19" s="66">
        <f t="shared" si="15"/>
        <v>1700</v>
      </c>
      <c r="AO19" s="66">
        <f t="shared" si="15"/>
        <v>1700</v>
      </c>
      <c r="AP19" s="66">
        <f t="shared" si="15"/>
        <v>1700</v>
      </c>
      <c r="AQ19" s="66">
        <f t="shared" si="15"/>
        <v>1700</v>
      </c>
      <c r="AR19" s="66">
        <f t="shared" si="15"/>
        <v>1700</v>
      </c>
      <c r="AS19" s="66">
        <f t="shared" si="15"/>
        <v>1700</v>
      </c>
      <c r="AT19" s="66">
        <f t="shared" si="15"/>
        <v>1700</v>
      </c>
      <c r="AU19" s="66">
        <f t="shared" si="15"/>
        <v>1700</v>
      </c>
      <c r="AV19" s="66">
        <f t="shared" si="15"/>
        <v>1700</v>
      </c>
      <c r="AW19" s="66">
        <f t="shared" si="15"/>
        <v>1700</v>
      </c>
      <c r="AX19" s="66">
        <f t="shared" si="15"/>
        <v>1700</v>
      </c>
      <c r="AY19" s="66">
        <f t="shared" si="15"/>
        <v>1700</v>
      </c>
      <c r="AZ19" s="66">
        <f t="shared" si="15"/>
        <v>1700</v>
      </c>
      <c r="BA19" s="66">
        <f t="shared" si="15"/>
        <v>1700</v>
      </c>
      <c r="BB19" s="66">
        <f t="shared" si="15"/>
        <v>1700</v>
      </c>
      <c r="BC19" s="66">
        <f t="shared" si="15"/>
        <v>1700</v>
      </c>
      <c r="BD19" s="66">
        <f t="shared" si="15"/>
        <v>1700</v>
      </c>
      <c r="BE19" s="66">
        <f t="shared" si="15"/>
        <v>1700</v>
      </c>
      <c r="BF19" s="66">
        <f t="shared" si="15"/>
        <v>1700</v>
      </c>
      <c r="BG19" s="66">
        <f t="shared" si="15"/>
        <v>1700</v>
      </c>
      <c r="BH19" s="66">
        <f t="shared" si="15"/>
        <v>1700</v>
      </c>
      <c r="BI19" s="66">
        <f t="shared" si="15"/>
        <v>1700</v>
      </c>
      <c r="BJ19" s="66">
        <f t="shared" si="15"/>
        <v>1700</v>
      </c>
      <c r="BK19" s="66">
        <f t="shared" si="15"/>
        <v>1700</v>
      </c>
      <c r="BL19" s="66">
        <f t="shared" si="15"/>
        <v>1700</v>
      </c>
      <c r="BM19" s="66">
        <f t="shared" si="15"/>
        <v>1700</v>
      </c>
      <c r="BN19" s="66">
        <f t="shared" si="15"/>
        <v>1700</v>
      </c>
      <c r="BO19" s="66">
        <f t="shared" si="15"/>
        <v>1700</v>
      </c>
      <c r="BP19" s="66">
        <f t="shared" si="15"/>
        <v>1700</v>
      </c>
      <c r="BQ19" s="66">
        <f t="shared" si="15"/>
        <v>1700</v>
      </c>
      <c r="BR19" s="66">
        <f t="shared" si="15"/>
        <v>1700</v>
      </c>
      <c r="BS19" s="66">
        <f t="shared" si="15"/>
        <v>1700</v>
      </c>
      <c r="BT19" s="66">
        <f t="shared" si="15"/>
        <v>1700</v>
      </c>
      <c r="BU19" s="66">
        <f t="shared" si="15"/>
        <v>1700</v>
      </c>
    </row>
    <row r="20" spans="1:77" s="7" customFormat="1" ht="22.5" customHeight="1" x14ac:dyDescent="0.25">
      <c r="A20" s="188"/>
      <c r="B20" s="64" t="s">
        <v>183</v>
      </c>
      <c r="C20" s="117" t="s">
        <v>184</v>
      </c>
      <c r="D20" s="61" t="s">
        <v>40</v>
      </c>
      <c r="E20" s="65">
        <f>'Прил-е № 1'!C21</f>
        <v>632.40000000000009</v>
      </c>
      <c r="F20" s="177">
        <f>$E$20</f>
        <v>632.40000000000009</v>
      </c>
      <c r="G20" s="177">
        <f t="shared" ref="G20:BR20" si="16">$E$20</f>
        <v>632.40000000000009</v>
      </c>
      <c r="H20" s="177">
        <f t="shared" si="16"/>
        <v>632.40000000000009</v>
      </c>
      <c r="I20" s="177">
        <f t="shared" si="16"/>
        <v>632.40000000000009</v>
      </c>
      <c r="J20" s="177">
        <f t="shared" si="16"/>
        <v>632.40000000000009</v>
      </c>
      <c r="K20" s="177">
        <f t="shared" si="16"/>
        <v>632.40000000000009</v>
      </c>
      <c r="L20" s="177">
        <f t="shared" si="16"/>
        <v>632.40000000000009</v>
      </c>
      <c r="M20" s="177">
        <f t="shared" si="16"/>
        <v>632.40000000000009</v>
      </c>
      <c r="N20" s="177">
        <f t="shared" si="16"/>
        <v>632.40000000000009</v>
      </c>
      <c r="O20" s="177">
        <f t="shared" si="16"/>
        <v>632.40000000000009</v>
      </c>
      <c r="P20" s="177">
        <f t="shared" si="16"/>
        <v>632.40000000000009</v>
      </c>
      <c r="Q20" s="177">
        <f t="shared" si="16"/>
        <v>632.40000000000009</v>
      </c>
      <c r="R20" s="177">
        <f t="shared" si="16"/>
        <v>632.40000000000009</v>
      </c>
      <c r="S20" s="177">
        <f t="shared" si="16"/>
        <v>632.40000000000009</v>
      </c>
      <c r="T20" s="177">
        <f t="shared" si="16"/>
        <v>632.40000000000009</v>
      </c>
      <c r="U20" s="177">
        <f t="shared" si="16"/>
        <v>632.40000000000009</v>
      </c>
      <c r="V20" s="177">
        <f t="shared" si="16"/>
        <v>632.40000000000009</v>
      </c>
      <c r="W20" s="177">
        <f t="shared" si="16"/>
        <v>632.40000000000009</v>
      </c>
      <c r="X20" s="177">
        <f t="shared" si="16"/>
        <v>632.40000000000009</v>
      </c>
      <c r="Y20" s="177">
        <f t="shared" si="16"/>
        <v>632.40000000000009</v>
      </c>
      <c r="Z20" s="177">
        <f t="shared" si="16"/>
        <v>632.40000000000009</v>
      </c>
      <c r="AA20" s="177">
        <f t="shared" si="16"/>
        <v>632.40000000000009</v>
      </c>
      <c r="AB20" s="177">
        <f t="shared" si="16"/>
        <v>632.40000000000009</v>
      </c>
      <c r="AC20" s="177">
        <f t="shared" si="16"/>
        <v>632.40000000000009</v>
      </c>
      <c r="AD20" s="177">
        <f t="shared" si="16"/>
        <v>632.40000000000009</v>
      </c>
      <c r="AE20" s="177">
        <f t="shared" si="16"/>
        <v>632.40000000000009</v>
      </c>
      <c r="AF20" s="177">
        <f t="shared" si="16"/>
        <v>632.40000000000009</v>
      </c>
      <c r="AG20" s="177">
        <f t="shared" si="16"/>
        <v>632.40000000000009</v>
      </c>
      <c r="AH20" s="177">
        <f t="shared" si="16"/>
        <v>632.40000000000009</v>
      </c>
      <c r="AI20" s="177">
        <f t="shared" si="16"/>
        <v>632.40000000000009</v>
      </c>
      <c r="AJ20" s="177">
        <f t="shared" si="16"/>
        <v>632.40000000000009</v>
      </c>
      <c r="AK20" s="177">
        <f t="shared" si="16"/>
        <v>632.40000000000009</v>
      </c>
      <c r="AL20" s="177">
        <f t="shared" si="16"/>
        <v>632.40000000000009</v>
      </c>
      <c r="AM20" s="177">
        <f t="shared" si="16"/>
        <v>632.40000000000009</v>
      </c>
      <c r="AN20" s="177">
        <f t="shared" si="16"/>
        <v>632.40000000000009</v>
      </c>
      <c r="AO20" s="177">
        <f t="shared" si="16"/>
        <v>632.40000000000009</v>
      </c>
      <c r="AP20" s="177">
        <f t="shared" si="16"/>
        <v>632.40000000000009</v>
      </c>
      <c r="AQ20" s="177">
        <f t="shared" si="16"/>
        <v>632.40000000000009</v>
      </c>
      <c r="AR20" s="177">
        <f t="shared" si="16"/>
        <v>632.40000000000009</v>
      </c>
      <c r="AS20" s="177">
        <f t="shared" si="16"/>
        <v>632.40000000000009</v>
      </c>
      <c r="AT20" s="177">
        <f t="shared" si="16"/>
        <v>632.40000000000009</v>
      </c>
      <c r="AU20" s="177">
        <f t="shared" si="16"/>
        <v>632.40000000000009</v>
      </c>
      <c r="AV20" s="177">
        <f t="shared" si="16"/>
        <v>632.40000000000009</v>
      </c>
      <c r="AW20" s="177">
        <f t="shared" si="16"/>
        <v>632.40000000000009</v>
      </c>
      <c r="AX20" s="177">
        <f t="shared" si="16"/>
        <v>632.40000000000009</v>
      </c>
      <c r="AY20" s="177">
        <f t="shared" si="16"/>
        <v>632.40000000000009</v>
      </c>
      <c r="AZ20" s="177">
        <f t="shared" si="16"/>
        <v>632.40000000000009</v>
      </c>
      <c r="BA20" s="177">
        <f t="shared" si="16"/>
        <v>632.40000000000009</v>
      </c>
      <c r="BB20" s="177">
        <f t="shared" si="16"/>
        <v>632.40000000000009</v>
      </c>
      <c r="BC20" s="177">
        <f t="shared" si="16"/>
        <v>632.40000000000009</v>
      </c>
      <c r="BD20" s="177">
        <f t="shared" si="16"/>
        <v>632.40000000000009</v>
      </c>
      <c r="BE20" s="177">
        <f t="shared" si="16"/>
        <v>632.40000000000009</v>
      </c>
      <c r="BF20" s="177">
        <f t="shared" si="16"/>
        <v>632.40000000000009</v>
      </c>
      <c r="BG20" s="177">
        <f t="shared" si="16"/>
        <v>632.40000000000009</v>
      </c>
      <c r="BH20" s="177">
        <f t="shared" si="16"/>
        <v>632.40000000000009</v>
      </c>
      <c r="BI20" s="177">
        <f t="shared" si="16"/>
        <v>632.40000000000009</v>
      </c>
      <c r="BJ20" s="177">
        <f t="shared" si="16"/>
        <v>632.40000000000009</v>
      </c>
      <c r="BK20" s="177">
        <f t="shared" si="16"/>
        <v>632.40000000000009</v>
      </c>
      <c r="BL20" s="177">
        <f t="shared" si="16"/>
        <v>632.40000000000009</v>
      </c>
      <c r="BM20" s="177">
        <f t="shared" si="16"/>
        <v>632.40000000000009</v>
      </c>
      <c r="BN20" s="177">
        <f t="shared" si="16"/>
        <v>632.40000000000009</v>
      </c>
      <c r="BO20" s="177">
        <f t="shared" si="16"/>
        <v>632.40000000000009</v>
      </c>
      <c r="BP20" s="177">
        <f t="shared" si="16"/>
        <v>632.40000000000009</v>
      </c>
      <c r="BQ20" s="177">
        <f t="shared" si="16"/>
        <v>632.40000000000009</v>
      </c>
      <c r="BR20" s="177">
        <f t="shared" si="16"/>
        <v>632.40000000000009</v>
      </c>
      <c r="BS20" s="177">
        <f t="shared" ref="BS20:BU20" si="17">$E$20</f>
        <v>632.40000000000009</v>
      </c>
      <c r="BT20" s="177">
        <f t="shared" si="17"/>
        <v>632.40000000000009</v>
      </c>
      <c r="BU20" s="177">
        <f t="shared" si="17"/>
        <v>632.40000000000009</v>
      </c>
    </row>
    <row r="21" spans="1:77" s="7" customFormat="1" ht="78.75" customHeight="1" x14ac:dyDescent="0.25">
      <c r="A21" s="95" t="s">
        <v>156</v>
      </c>
      <c r="B21" s="64" t="s">
        <v>178</v>
      </c>
      <c r="C21" s="64" t="s">
        <v>21</v>
      </c>
      <c r="D21" s="61" t="s">
        <v>42</v>
      </c>
      <c r="E21" s="65">
        <f>'Прил-е № 1'!$C$28</f>
        <v>2022.3000000000002</v>
      </c>
      <c r="F21" s="63">
        <f>$E$21</f>
        <v>2022.3000000000002</v>
      </c>
      <c r="G21" s="63">
        <f t="shared" ref="G21:M21" si="18">$E$21</f>
        <v>2022.3000000000002</v>
      </c>
      <c r="H21" s="63">
        <f t="shared" si="18"/>
        <v>2022.3000000000002</v>
      </c>
      <c r="I21" s="63">
        <f t="shared" si="18"/>
        <v>2022.3000000000002</v>
      </c>
      <c r="J21" s="63">
        <f t="shared" si="18"/>
        <v>2022.3000000000002</v>
      </c>
      <c r="K21" s="63">
        <f t="shared" si="18"/>
        <v>2022.3000000000002</v>
      </c>
      <c r="L21" s="63">
        <f t="shared" si="18"/>
        <v>2022.3000000000002</v>
      </c>
      <c r="M21" s="63">
        <f t="shared" si="18"/>
        <v>2022.3000000000002</v>
      </c>
      <c r="N21" s="66"/>
      <c r="O21" s="66"/>
      <c r="P21" s="63">
        <f t="shared" ref="P21" si="19">$E$21</f>
        <v>2022.3000000000002</v>
      </c>
      <c r="Q21" s="66"/>
      <c r="R21" s="66"/>
      <c r="S21" s="63">
        <f t="shared" ref="S21" si="20">$E$21</f>
        <v>2022.3000000000002</v>
      </c>
      <c r="T21" s="66"/>
      <c r="U21" s="66"/>
      <c r="V21" s="63">
        <f t="shared" ref="V21" si="21">$E$21</f>
        <v>2022.3000000000002</v>
      </c>
      <c r="W21" s="66"/>
      <c r="X21" s="66"/>
      <c r="Y21" s="63">
        <f t="shared" ref="Y21" si="22">$E$21</f>
        <v>2022.3000000000002</v>
      </c>
      <c r="Z21" s="66"/>
      <c r="AA21" s="66"/>
      <c r="AB21" s="63">
        <f t="shared" ref="AB21" si="23">$E$21</f>
        <v>2022.3000000000002</v>
      </c>
      <c r="AC21" s="66"/>
      <c r="AD21" s="66"/>
      <c r="AE21" s="63">
        <f t="shared" ref="AE21" si="24">$E$21</f>
        <v>2022.3000000000002</v>
      </c>
      <c r="AF21" s="66"/>
      <c r="AG21" s="66"/>
      <c r="AH21" s="63">
        <f t="shared" ref="AH21" si="25">$E$21</f>
        <v>2022.3000000000002</v>
      </c>
      <c r="AI21" s="66"/>
      <c r="AJ21" s="66"/>
      <c r="AK21" s="63">
        <f t="shared" ref="AK21" si="26">$E$21</f>
        <v>2022.3000000000002</v>
      </c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</row>
    <row r="22" spans="1:77" s="7" customFormat="1" ht="19.5" customHeight="1" x14ac:dyDescent="0.25">
      <c r="A22" s="94"/>
      <c r="B22" s="37" t="s">
        <v>53</v>
      </c>
      <c r="C22" s="37" t="s">
        <v>141</v>
      </c>
      <c r="D22" s="49"/>
      <c r="E22" s="75">
        <f>'Прил-е № 1'!$C$23</f>
        <v>972.1</v>
      </c>
      <c r="F22" s="13"/>
      <c r="G22" s="13"/>
      <c r="H22" s="13"/>
      <c r="I22" s="13"/>
      <c r="J22" s="13"/>
      <c r="K22" s="13"/>
      <c r="L22" s="13"/>
      <c r="M22" s="13"/>
      <c r="N22" s="13">
        <f>$E$22</f>
        <v>972.1</v>
      </c>
      <c r="O22" s="13">
        <f t="shared" ref="O22:BU22" si="27">$E$22</f>
        <v>972.1</v>
      </c>
      <c r="P22" s="13">
        <f t="shared" si="27"/>
        <v>972.1</v>
      </c>
      <c r="Q22" s="13">
        <f t="shared" si="27"/>
        <v>972.1</v>
      </c>
      <c r="R22" s="13">
        <f t="shared" si="27"/>
        <v>972.1</v>
      </c>
      <c r="S22" s="13">
        <f t="shared" si="27"/>
        <v>972.1</v>
      </c>
      <c r="T22" s="13">
        <f t="shared" si="27"/>
        <v>972.1</v>
      </c>
      <c r="U22" s="13">
        <f t="shared" si="27"/>
        <v>972.1</v>
      </c>
      <c r="V22" s="13">
        <f t="shared" si="27"/>
        <v>972.1</v>
      </c>
      <c r="W22" s="13">
        <f t="shared" si="27"/>
        <v>972.1</v>
      </c>
      <c r="X22" s="13">
        <f t="shared" si="27"/>
        <v>972.1</v>
      </c>
      <c r="Y22" s="13">
        <f t="shared" si="27"/>
        <v>972.1</v>
      </c>
      <c r="Z22" s="13">
        <f t="shared" si="27"/>
        <v>972.1</v>
      </c>
      <c r="AA22" s="13">
        <f t="shared" si="27"/>
        <v>972.1</v>
      </c>
      <c r="AB22" s="13">
        <f t="shared" si="27"/>
        <v>972.1</v>
      </c>
      <c r="AC22" s="13">
        <f t="shared" si="27"/>
        <v>972.1</v>
      </c>
      <c r="AD22" s="13">
        <f t="shared" si="27"/>
        <v>972.1</v>
      </c>
      <c r="AE22" s="13">
        <f t="shared" si="27"/>
        <v>972.1</v>
      </c>
      <c r="AF22" s="13">
        <f t="shared" si="27"/>
        <v>972.1</v>
      </c>
      <c r="AG22" s="13">
        <f t="shared" si="27"/>
        <v>972.1</v>
      </c>
      <c r="AH22" s="13">
        <f t="shared" si="27"/>
        <v>972.1</v>
      </c>
      <c r="AI22" s="13">
        <f t="shared" si="27"/>
        <v>972.1</v>
      </c>
      <c r="AJ22" s="13">
        <f t="shared" si="27"/>
        <v>972.1</v>
      </c>
      <c r="AK22" s="13">
        <f t="shared" si="27"/>
        <v>972.1</v>
      </c>
      <c r="AL22" s="13">
        <f t="shared" si="27"/>
        <v>972.1</v>
      </c>
      <c r="AM22" s="13">
        <f t="shared" si="27"/>
        <v>972.1</v>
      </c>
      <c r="AN22" s="13">
        <f t="shared" si="27"/>
        <v>972.1</v>
      </c>
      <c r="AO22" s="13">
        <f t="shared" si="27"/>
        <v>972.1</v>
      </c>
      <c r="AP22" s="13">
        <f t="shared" si="27"/>
        <v>972.1</v>
      </c>
      <c r="AQ22" s="13">
        <f t="shared" si="27"/>
        <v>972.1</v>
      </c>
      <c r="AR22" s="13">
        <f t="shared" si="27"/>
        <v>972.1</v>
      </c>
      <c r="AS22" s="13">
        <f t="shared" si="27"/>
        <v>972.1</v>
      </c>
      <c r="AT22" s="13">
        <f t="shared" si="27"/>
        <v>972.1</v>
      </c>
      <c r="AU22" s="13">
        <f t="shared" si="27"/>
        <v>972.1</v>
      </c>
      <c r="AV22" s="13">
        <f t="shared" si="27"/>
        <v>972.1</v>
      </c>
      <c r="AW22" s="13">
        <f t="shared" si="27"/>
        <v>972.1</v>
      </c>
      <c r="AX22" s="13">
        <f t="shared" si="27"/>
        <v>972.1</v>
      </c>
      <c r="AY22" s="13">
        <f t="shared" si="27"/>
        <v>972.1</v>
      </c>
      <c r="AZ22" s="13">
        <f t="shared" si="27"/>
        <v>972.1</v>
      </c>
      <c r="BA22" s="13">
        <f t="shared" si="27"/>
        <v>972.1</v>
      </c>
      <c r="BB22" s="13">
        <f t="shared" si="27"/>
        <v>972.1</v>
      </c>
      <c r="BC22" s="13">
        <f t="shared" si="27"/>
        <v>972.1</v>
      </c>
      <c r="BD22" s="13">
        <f t="shared" si="27"/>
        <v>972.1</v>
      </c>
      <c r="BE22" s="13">
        <f t="shared" si="27"/>
        <v>972.1</v>
      </c>
      <c r="BF22" s="13">
        <f t="shared" si="27"/>
        <v>972.1</v>
      </c>
      <c r="BG22" s="13">
        <f t="shared" si="27"/>
        <v>972.1</v>
      </c>
      <c r="BH22" s="13">
        <f t="shared" si="27"/>
        <v>972.1</v>
      </c>
      <c r="BI22" s="13">
        <f t="shared" si="27"/>
        <v>972.1</v>
      </c>
      <c r="BJ22" s="13">
        <f t="shared" si="27"/>
        <v>972.1</v>
      </c>
      <c r="BK22" s="13">
        <f t="shared" si="27"/>
        <v>972.1</v>
      </c>
      <c r="BL22" s="13">
        <f t="shared" si="27"/>
        <v>972.1</v>
      </c>
      <c r="BM22" s="13">
        <f t="shared" si="27"/>
        <v>972.1</v>
      </c>
      <c r="BN22" s="13">
        <f t="shared" si="27"/>
        <v>972.1</v>
      </c>
      <c r="BO22" s="13">
        <f t="shared" si="27"/>
        <v>972.1</v>
      </c>
      <c r="BP22" s="13">
        <f t="shared" si="27"/>
        <v>972.1</v>
      </c>
      <c r="BQ22" s="13">
        <f t="shared" si="27"/>
        <v>972.1</v>
      </c>
      <c r="BR22" s="13">
        <f t="shared" si="27"/>
        <v>972.1</v>
      </c>
      <c r="BS22" s="13">
        <f t="shared" si="27"/>
        <v>972.1</v>
      </c>
      <c r="BT22" s="13">
        <f t="shared" si="27"/>
        <v>972.1</v>
      </c>
      <c r="BU22" s="13">
        <f t="shared" si="27"/>
        <v>972.1</v>
      </c>
    </row>
    <row r="23" spans="1:77" s="7" customFormat="1" ht="39.75" customHeight="1" x14ac:dyDescent="0.25">
      <c r="A23" s="94"/>
      <c r="B23" s="191" t="s">
        <v>185</v>
      </c>
      <c r="C23" s="191" t="s">
        <v>186</v>
      </c>
      <c r="D23" s="45"/>
      <c r="E23" s="202">
        <f>'Прил-е № 1'!$C$24</f>
        <v>537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3">
        <f>$E$23</f>
        <v>537</v>
      </c>
      <c r="T23" s="13"/>
      <c r="U23" s="13"/>
      <c r="V23" s="13"/>
      <c r="W23" s="13"/>
      <c r="X23" s="13"/>
      <c r="Y23" s="13"/>
      <c r="Z23" s="13"/>
      <c r="AA23" s="13"/>
      <c r="AB23" s="13"/>
      <c r="AC23" s="193">
        <f>$E$23</f>
        <v>537</v>
      </c>
      <c r="AD23" s="13"/>
      <c r="AE23" s="13"/>
      <c r="AF23" s="13"/>
      <c r="AG23" s="13"/>
      <c r="AH23" s="13"/>
      <c r="AI23" s="13"/>
      <c r="AJ23" s="13"/>
      <c r="AK23" s="13"/>
      <c r="AL23" s="13"/>
      <c r="AM23" s="193">
        <f>$E$23</f>
        <v>537</v>
      </c>
      <c r="AN23" s="13"/>
      <c r="AO23" s="13"/>
      <c r="AP23" s="13"/>
      <c r="AQ23" s="13"/>
      <c r="AR23" s="13"/>
      <c r="AS23" s="13"/>
      <c r="AT23" s="13"/>
      <c r="AU23" s="13"/>
      <c r="AV23" s="13"/>
      <c r="AW23" s="193">
        <f>$E$23</f>
        <v>537</v>
      </c>
      <c r="AX23" s="13"/>
      <c r="AY23" s="13"/>
      <c r="AZ23" s="13"/>
      <c r="BA23" s="13"/>
      <c r="BB23" s="13"/>
      <c r="BC23" s="13"/>
      <c r="BD23" s="13"/>
      <c r="BE23" s="13"/>
      <c r="BF23" s="13"/>
      <c r="BG23" s="193">
        <f>$E$23</f>
        <v>537</v>
      </c>
      <c r="BH23" s="13"/>
      <c r="BI23" s="13"/>
      <c r="BJ23" s="13"/>
      <c r="BK23" s="13"/>
      <c r="BL23" s="13"/>
      <c r="BM23" s="13"/>
      <c r="BN23" s="13"/>
      <c r="BO23" s="13"/>
      <c r="BP23" s="13"/>
      <c r="BQ23" s="193">
        <f>$E$23</f>
        <v>537</v>
      </c>
      <c r="BR23" s="13"/>
      <c r="BS23" s="13"/>
      <c r="BT23" s="13"/>
      <c r="BU23" s="13"/>
    </row>
    <row r="24" spans="1:77" s="7" customFormat="1" ht="26.25" customHeight="1" x14ac:dyDescent="0.25">
      <c r="A24" s="94"/>
      <c r="B24" s="37" t="s">
        <v>51</v>
      </c>
      <c r="C24" s="37" t="s">
        <v>20</v>
      </c>
      <c r="D24" s="49"/>
      <c r="E24" s="46">
        <f>'Прил-е № 1'!$C$31</f>
        <v>365.1</v>
      </c>
      <c r="F24" s="13">
        <f>$E$24</f>
        <v>365.1</v>
      </c>
      <c r="G24" s="13">
        <f t="shared" ref="G24:M24" si="28">$E$24</f>
        <v>365.1</v>
      </c>
      <c r="H24" s="13">
        <f t="shared" si="28"/>
        <v>365.1</v>
      </c>
      <c r="I24" s="13">
        <f t="shared" si="28"/>
        <v>365.1</v>
      </c>
      <c r="J24" s="13">
        <f t="shared" si="28"/>
        <v>365.1</v>
      </c>
      <c r="K24" s="13">
        <f t="shared" si="28"/>
        <v>365.1</v>
      </c>
      <c r="L24" s="13">
        <f t="shared" si="28"/>
        <v>365.1</v>
      </c>
      <c r="M24" s="13">
        <f t="shared" si="28"/>
        <v>365.1</v>
      </c>
      <c r="N24" s="13"/>
      <c r="O24" s="13"/>
      <c r="P24" s="13">
        <f t="shared" ref="P24" si="29">$E$24</f>
        <v>365.1</v>
      </c>
      <c r="Q24" s="13"/>
      <c r="R24" s="13"/>
      <c r="S24" s="13">
        <f t="shared" ref="S24" si="30">$E$24</f>
        <v>365.1</v>
      </c>
      <c r="T24" s="13"/>
      <c r="U24" s="13"/>
      <c r="V24" s="13">
        <f t="shared" ref="V24" si="31">$E$24</f>
        <v>365.1</v>
      </c>
      <c r="W24" s="13"/>
      <c r="X24" s="13"/>
      <c r="Y24" s="13">
        <f t="shared" ref="Y24" si="32">$E$24</f>
        <v>365.1</v>
      </c>
      <c r="Z24" s="13"/>
      <c r="AA24" s="13"/>
      <c r="AB24" s="13">
        <f t="shared" ref="AB24" si="33">$E$24</f>
        <v>365.1</v>
      </c>
      <c r="AC24" s="13"/>
      <c r="AD24" s="13"/>
      <c r="AE24" s="13">
        <f t="shared" ref="AE24" si="34">$E$24</f>
        <v>365.1</v>
      </c>
      <c r="AF24" s="13"/>
      <c r="AG24" s="13"/>
      <c r="AH24" s="13">
        <f t="shared" ref="AH24" si="35">$E$24</f>
        <v>365.1</v>
      </c>
      <c r="AI24" s="13"/>
      <c r="AJ24" s="13"/>
      <c r="AK24" s="13">
        <f t="shared" ref="AK24" si="36">$E$24</f>
        <v>365.1</v>
      </c>
      <c r="AL24" s="13"/>
      <c r="AM24" s="13">
        <f t="shared" ref="AM24" si="37">$E$24</f>
        <v>365.1</v>
      </c>
      <c r="AN24" s="13"/>
      <c r="AO24" s="13"/>
      <c r="AP24" s="13">
        <f t="shared" ref="AP24" si="38">$E$24</f>
        <v>365.1</v>
      </c>
      <c r="AQ24" s="13"/>
      <c r="AR24" s="13"/>
      <c r="AS24" s="13">
        <f t="shared" ref="AS24" si="39">$E$24</f>
        <v>365.1</v>
      </c>
      <c r="AT24" s="13"/>
      <c r="AU24" s="13"/>
      <c r="AV24" s="13">
        <f t="shared" ref="AV24" si="40">$E$24</f>
        <v>365.1</v>
      </c>
      <c r="AW24" s="13"/>
      <c r="AX24" s="13"/>
      <c r="AY24" s="13">
        <f t="shared" ref="AY24" si="41">$E$24</f>
        <v>365.1</v>
      </c>
      <c r="AZ24" s="13"/>
      <c r="BA24" s="13"/>
      <c r="BB24" s="13">
        <f t="shared" ref="BB24" si="42">$E$24</f>
        <v>365.1</v>
      </c>
      <c r="BC24" s="13"/>
      <c r="BD24" s="13"/>
      <c r="BE24" s="13">
        <f t="shared" ref="BE24" si="43">$E$24</f>
        <v>365.1</v>
      </c>
      <c r="BF24" s="13"/>
      <c r="BG24" s="13"/>
      <c r="BH24" s="13">
        <f t="shared" ref="BH24" si="44">$E$24</f>
        <v>365.1</v>
      </c>
      <c r="BI24" s="13"/>
      <c r="BJ24" s="13"/>
      <c r="BK24" s="13">
        <f t="shared" ref="BK24" si="45">$E$24</f>
        <v>365.1</v>
      </c>
      <c r="BL24" s="13"/>
      <c r="BM24" s="13"/>
      <c r="BN24" s="13">
        <f t="shared" ref="BN24" si="46">$E$24</f>
        <v>365.1</v>
      </c>
      <c r="BO24" s="13"/>
      <c r="BP24" s="13"/>
      <c r="BQ24" s="13">
        <f t="shared" ref="BQ24" si="47">$E$24</f>
        <v>365.1</v>
      </c>
      <c r="BR24" s="13"/>
      <c r="BS24" s="13"/>
      <c r="BT24" s="13">
        <f t="shared" ref="BT24" si="48">$E$24</f>
        <v>365.1</v>
      </c>
      <c r="BU24" s="13"/>
    </row>
    <row r="25" spans="1:77" s="7" customFormat="1" ht="27" customHeight="1" x14ac:dyDescent="0.25">
      <c r="A25" s="96" t="s">
        <v>156</v>
      </c>
      <c r="B25" s="67" t="s">
        <v>48</v>
      </c>
      <c r="C25" s="67" t="s">
        <v>158</v>
      </c>
      <c r="D25" s="61" t="s">
        <v>42</v>
      </c>
      <c r="E25" s="69">
        <f>'Прил-е № 1'!$C$25</f>
        <v>620</v>
      </c>
      <c r="F25" s="63"/>
      <c r="G25" s="63"/>
      <c r="H25" s="63"/>
      <c r="I25" s="63"/>
      <c r="J25" s="63"/>
      <c r="K25" s="63"/>
      <c r="L25" s="63"/>
      <c r="M25" s="63"/>
      <c r="N25" s="63">
        <f>$E$25</f>
        <v>620</v>
      </c>
      <c r="O25" s="63"/>
      <c r="P25" s="63">
        <f>$E$25</f>
        <v>620</v>
      </c>
      <c r="Q25" s="63"/>
      <c r="R25" s="63">
        <f>$E$25</f>
        <v>620</v>
      </c>
      <c r="S25" s="63"/>
      <c r="T25" s="63">
        <f>$E$25</f>
        <v>620</v>
      </c>
      <c r="U25" s="63"/>
      <c r="V25" s="63">
        <f>$E$25</f>
        <v>620</v>
      </c>
      <c r="W25" s="63"/>
      <c r="X25" s="63">
        <f>$E$25</f>
        <v>620</v>
      </c>
      <c r="Y25" s="63"/>
      <c r="Z25" s="63">
        <f>$E$25</f>
        <v>620</v>
      </c>
      <c r="AA25" s="63"/>
      <c r="AB25" s="63">
        <f>$E$25</f>
        <v>620</v>
      </c>
      <c r="AC25" s="63"/>
      <c r="AD25" s="63">
        <f>$E$25</f>
        <v>620</v>
      </c>
      <c r="AE25" s="63"/>
      <c r="AF25" s="63">
        <f>$E$25</f>
        <v>620</v>
      </c>
      <c r="AG25" s="63"/>
      <c r="AH25" s="63">
        <f>$E$25</f>
        <v>620</v>
      </c>
      <c r="AI25" s="63"/>
      <c r="AJ25" s="63">
        <f>$E$25</f>
        <v>620</v>
      </c>
      <c r="AK25" s="63"/>
      <c r="AL25" s="63">
        <f>$E$25</f>
        <v>620</v>
      </c>
      <c r="AM25" s="63">
        <f t="shared" ref="AM25:AW25" si="49">$E$25</f>
        <v>620</v>
      </c>
      <c r="AN25" s="63">
        <f t="shared" si="49"/>
        <v>620</v>
      </c>
      <c r="AO25" s="63">
        <f t="shared" si="49"/>
        <v>620</v>
      </c>
      <c r="AP25" s="63">
        <f t="shared" si="49"/>
        <v>620</v>
      </c>
      <c r="AQ25" s="63">
        <f t="shared" si="49"/>
        <v>620</v>
      </c>
      <c r="AR25" s="63">
        <f t="shared" si="49"/>
        <v>620</v>
      </c>
      <c r="AS25" s="63">
        <f t="shared" si="49"/>
        <v>620</v>
      </c>
      <c r="AT25" s="63">
        <f t="shared" si="49"/>
        <v>620</v>
      </c>
      <c r="AU25" s="63">
        <f t="shared" si="49"/>
        <v>620</v>
      </c>
      <c r="AV25" s="63">
        <f t="shared" si="49"/>
        <v>620</v>
      </c>
      <c r="AW25" s="63">
        <f t="shared" si="49"/>
        <v>620</v>
      </c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</row>
    <row r="26" spans="1:77" s="7" customFormat="1" ht="32.25" customHeight="1" x14ac:dyDescent="0.25">
      <c r="A26" s="96" t="s">
        <v>156</v>
      </c>
      <c r="B26" s="67" t="s">
        <v>94</v>
      </c>
      <c r="C26" s="67" t="s">
        <v>159</v>
      </c>
      <c r="D26" s="61" t="s">
        <v>42</v>
      </c>
      <c r="E26" s="76">
        <f>'Прил-е № 1'!$C$27</f>
        <v>1989.2</v>
      </c>
      <c r="F26" s="63"/>
      <c r="G26" s="63"/>
      <c r="H26" s="63"/>
      <c r="I26" s="63"/>
      <c r="J26" s="63"/>
      <c r="K26" s="63"/>
      <c r="L26" s="63"/>
      <c r="M26" s="63"/>
      <c r="N26" s="112">
        <f>$E$26</f>
        <v>1989.2</v>
      </c>
      <c r="O26" s="63"/>
      <c r="P26" s="112">
        <f>$E$26</f>
        <v>1989.2</v>
      </c>
      <c r="Q26" s="63"/>
      <c r="R26" s="112">
        <f>$E$26</f>
        <v>1989.2</v>
      </c>
      <c r="S26" s="63"/>
      <c r="T26" s="112">
        <f>$E$26</f>
        <v>1989.2</v>
      </c>
      <c r="U26" s="63"/>
      <c r="V26" s="112">
        <f>$E$26</f>
        <v>1989.2</v>
      </c>
      <c r="W26" s="63"/>
      <c r="X26" s="112">
        <f>$E$26</f>
        <v>1989.2</v>
      </c>
      <c r="Y26" s="63"/>
      <c r="Z26" s="112">
        <f>$E$26</f>
        <v>1989.2</v>
      </c>
      <c r="AA26" s="63"/>
      <c r="AB26" s="112">
        <f>$E$26</f>
        <v>1989.2</v>
      </c>
      <c r="AC26" s="63"/>
      <c r="AD26" s="112">
        <f>$E$26</f>
        <v>1989.2</v>
      </c>
      <c r="AE26" s="63"/>
      <c r="AF26" s="112">
        <f>$E$26</f>
        <v>1989.2</v>
      </c>
      <c r="AG26" s="63"/>
      <c r="AH26" s="112">
        <f>$E$26</f>
        <v>1989.2</v>
      </c>
      <c r="AI26" s="63"/>
      <c r="AJ26" s="112">
        <f>$E$26</f>
        <v>1989.2</v>
      </c>
      <c r="AK26" s="63"/>
      <c r="AL26" s="112">
        <f>$E$26</f>
        <v>1989.2</v>
      </c>
      <c r="AM26" s="63"/>
      <c r="AN26" s="112">
        <f>$E$26</f>
        <v>1989.2</v>
      </c>
      <c r="AO26" s="63"/>
      <c r="AP26" s="112">
        <f>$E$26</f>
        <v>1989.2</v>
      </c>
      <c r="AQ26" s="63"/>
      <c r="AR26" s="112">
        <f>$E$26</f>
        <v>1989.2</v>
      </c>
      <c r="AS26" s="63"/>
      <c r="AT26" s="112">
        <f>$E$26</f>
        <v>1989.2</v>
      </c>
      <c r="AU26" s="63"/>
      <c r="AV26" s="112">
        <f>$E$26</f>
        <v>1989.2</v>
      </c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</row>
    <row r="27" spans="1:77" s="7" customFormat="1" ht="101.25" customHeight="1" x14ac:dyDescent="0.25">
      <c r="A27" s="68"/>
      <c r="B27" s="68" t="s">
        <v>85</v>
      </c>
      <c r="C27" s="68" t="s">
        <v>101</v>
      </c>
      <c r="D27" s="61" t="s">
        <v>42</v>
      </c>
      <c r="E27" s="76">
        <f>'Прил-е № 1'!$C$33</f>
        <v>4000</v>
      </c>
      <c r="F27" s="63">
        <f>$E$27</f>
        <v>4000</v>
      </c>
      <c r="G27" s="63">
        <f t="shared" ref="G27:BR27" si="50">$E$27</f>
        <v>4000</v>
      </c>
      <c r="H27" s="63">
        <f t="shared" si="50"/>
        <v>4000</v>
      </c>
      <c r="I27" s="63">
        <f t="shared" si="50"/>
        <v>4000</v>
      </c>
      <c r="J27" s="63">
        <f t="shared" si="50"/>
        <v>4000</v>
      </c>
      <c r="K27" s="63">
        <f t="shared" si="50"/>
        <v>4000</v>
      </c>
      <c r="L27" s="63">
        <f t="shared" si="50"/>
        <v>4000</v>
      </c>
      <c r="M27" s="63">
        <f t="shared" si="50"/>
        <v>4000</v>
      </c>
      <c r="N27" s="63">
        <f t="shared" si="50"/>
        <v>4000</v>
      </c>
      <c r="O27" s="63">
        <f t="shared" si="50"/>
        <v>4000</v>
      </c>
      <c r="P27" s="63">
        <f t="shared" si="50"/>
        <v>4000</v>
      </c>
      <c r="Q27" s="63">
        <f t="shared" si="50"/>
        <v>4000</v>
      </c>
      <c r="R27" s="63">
        <f t="shared" si="50"/>
        <v>4000</v>
      </c>
      <c r="S27" s="63">
        <f t="shared" si="50"/>
        <v>4000</v>
      </c>
      <c r="T27" s="63">
        <f t="shared" si="50"/>
        <v>4000</v>
      </c>
      <c r="U27" s="63">
        <f t="shared" si="50"/>
        <v>4000</v>
      </c>
      <c r="V27" s="63">
        <f t="shared" si="50"/>
        <v>4000</v>
      </c>
      <c r="W27" s="63">
        <f t="shared" si="50"/>
        <v>4000</v>
      </c>
      <c r="X27" s="63">
        <f t="shared" si="50"/>
        <v>4000</v>
      </c>
      <c r="Y27" s="63">
        <f t="shared" si="50"/>
        <v>4000</v>
      </c>
      <c r="Z27" s="63">
        <f t="shared" si="50"/>
        <v>4000</v>
      </c>
      <c r="AA27" s="63">
        <f t="shared" si="50"/>
        <v>4000</v>
      </c>
      <c r="AB27" s="63">
        <f t="shared" si="50"/>
        <v>4000</v>
      </c>
      <c r="AC27" s="63">
        <f t="shared" si="50"/>
        <v>4000</v>
      </c>
      <c r="AD27" s="63">
        <f t="shared" si="50"/>
        <v>4000</v>
      </c>
      <c r="AE27" s="63">
        <f t="shared" si="50"/>
        <v>4000</v>
      </c>
      <c r="AF27" s="63">
        <f t="shared" si="50"/>
        <v>4000</v>
      </c>
      <c r="AG27" s="63">
        <f t="shared" si="50"/>
        <v>4000</v>
      </c>
      <c r="AH27" s="63">
        <f t="shared" si="50"/>
        <v>4000</v>
      </c>
      <c r="AI27" s="63">
        <f t="shared" si="50"/>
        <v>4000</v>
      </c>
      <c r="AJ27" s="63">
        <f t="shared" si="50"/>
        <v>4000</v>
      </c>
      <c r="AK27" s="63">
        <f t="shared" si="50"/>
        <v>4000</v>
      </c>
      <c r="AL27" s="63">
        <f t="shared" si="50"/>
        <v>4000</v>
      </c>
      <c r="AM27" s="63">
        <f t="shared" si="50"/>
        <v>4000</v>
      </c>
      <c r="AN27" s="63">
        <f t="shared" si="50"/>
        <v>4000</v>
      </c>
      <c r="AO27" s="63">
        <f t="shared" si="50"/>
        <v>4000</v>
      </c>
      <c r="AP27" s="63">
        <f t="shared" si="50"/>
        <v>4000</v>
      </c>
      <c r="AQ27" s="63">
        <f t="shared" si="50"/>
        <v>4000</v>
      </c>
      <c r="AR27" s="63">
        <f t="shared" si="50"/>
        <v>4000</v>
      </c>
      <c r="AS27" s="63">
        <f t="shared" si="50"/>
        <v>4000</v>
      </c>
      <c r="AT27" s="63">
        <f t="shared" si="50"/>
        <v>4000</v>
      </c>
      <c r="AU27" s="63">
        <f t="shared" si="50"/>
        <v>4000</v>
      </c>
      <c r="AV27" s="63">
        <f t="shared" si="50"/>
        <v>4000</v>
      </c>
      <c r="AW27" s="63">
        <f t="shared" si="50"/>
        <v>4000</v>
      </c>
      <c r="AX27" s="63">
        <f t="shared" si="50"/>
        <v>4000</v>
      </c>
      <c r="AY27" s="63">
        <f t="shared" si="50"/>
        <v>4000</v>
      </c>
      <c r="AZ27" s="63">
        <f t="shared" si="50"/>
        <v>4000</v>
      </c>
      <c r="BA27" s="63">
        <f t="shared" si="50"/>
        <v>4000</v>
      </c>
      <c r="BB27" s="63">
        <f t="shared" si="50"/>
        <v>4000</v>
      </c>
      <c r="BC27" s="63">
        <f t="shared" si="50"/>
        <v>4000</v>
      </c>
      <c r="BD27" s="63">
        <f t="shared" si="50"/>
        <v>4000</v>
      </c>
      <c r="BE27" s="63">
        <f t="shared" si="50"/>
        <v>4000</v>
      </c>
      <c r="BF27" s="63">
        <f t="shared" si="50"/>
        <v>4000</v>
      </c>
      <c r="BG27" s="63">
        <f t="shared" si="50"/>
        <v>4000</v>
      </c>
      <c r="BH27" s="63">
        <f t="shared" si="50"/>
        <v>4000</v>
      </c>
      <c r="BI27" s="63">
        <f t="shared" si="50"/>
        <v>4000</v>
      </c>
      <c r="BJ27" s="63">
        <f t="shared" si="50"/>
        <v>4000</v>
      </c>
      <c r="BK27" s="63">
        <f t="shared" si="50"/>
        <v>4000</v>
      </c>
      <c r="BL27" s="63">
        <f t="shared" si="50"/>
        <v>4000</v>
      </c>
      <c r="BM27" s="63">
        <f t="shared" si="50"/>
        <v>4000</v>
      </c>
      <c r="BN27" s="63">
        <f t="shared" si="50"/>
        <v>4000</v>
      </c>
      <c r="BO27" s="63">
        <f t="shared" si="50"/>
        <v>4000</v>
      </c>
      <c r="BP27" s="63">
        <f t="shared" si="50"/>
        <v>4000</v>
      </c>
      <c r="BQ27" s="63">
        <f t="shared" si="50"/>
        <v>4000</v>
      </c>
      <c r="BR27" s="63">
        <f t="shared" si="50"/>
        <v>4000</v>
      </c>
      <c r="BS27" s="63">
        <f t="shared" ref="BS27:BU27" si="51">$E$27</f>
        <v>4000</v>
      </c>
      <c r="BT27" s="63">
        <f t="shared" si="51"/>
        <v>4000</v>
      </c>
      <c r="BU27" s="63">
        <f t="shared" si="51"/>
        <v>4000</v>
      </c>
    </row>
    <row r="28" spans="1:77" s="7" customFormat="1" ht="21.75" customHeight="1" x14ac:dyDescent="0.25">
      <c r="A28" s="35"/>
      <c r="B28" s="35" t="s">
        <v>102</v>
      </c>
      <c r="C28" s="35" t="s">
        <v>118</v>
      </c>
      <c r="D28" s="17"/>
      <c r="E28" s="118">
        <f>'Прил-е № 1'!$C$32</f>
        <v>3326.7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>
        <f>$E$28</f>
        <v>3326.7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</row>
    <row r="29" spans="1:77" s="12" customFormat="1" ht="54.75" customHeight="1" x14ac:dyDescent="0.25">
      <c r="A29" s="81"/>
      <c r="B29" s="143"/>
      <c r="C29" s="144" t="s">
        <v>146</v>
      </c>
      <c r="D29" s="10"/>
      <c r="E29" s="38"/>
      <c r="F29" s="203">
        <f>SUM(F9:F28)</f>
        <v>10563.600000000002</v>
      </c>
      <c r="G29" s="203">
        <f t="shared" ref="G29:BR29" si="52">SUM(G9:G28)</f>
        <v>9694.5</v>
      </c>
      <c r="H29" s="203">
        <f t="shared" si="52"/>
        <v>10563.600000000002</v>
      </c>
      <c r="I29" s="203">
        <f t="shared" si="52"/>
        <v>9694.5</v>
      </c>
      <c r="J29" s="203">
        <f t="shared" si="52"/>
        <v>10563.600000000002</v>
      </c>
      <c r="K29" s="203">
        <f t="shared" si="52"/>
        <v>9694.5</v>
      </c>
      <c r="L29" s="203">
        <f t="shared" si="52"/>
        <v>11434.900000000001</v>
      </c>
      <c r="M29" s="203">
        <f t="shared" si="52"/>
        <v>10565.8</v>
      </c>
      <c r="N29" s="203">
        <f t="shared" si="52"/>
        <v>12945.2</v>
      </c>
      <c r="O29" s="203">
        <f t="shared" si="52"/>
        <v>9466.9000000000015</v>
      </c>
      <c r="P29" s="203">
        <f t="shared" si="52"/>
        <v>15332.6</v>
      </c>
      <c r="Q29" s="203">
        <f t="shared" si="52"/>
        <v>9466.9000000000015</v>
      </c>
      <c r="R29" s="203">
        <f t="shared" si="52"/>
        <v>12945.2</v>
      </c>
      <c r="S29" s="187">
        <f t="shared" si="52"/>
        <v>15718</v>
      </c>
      <c r="T29" s="203">
        <f t="shared" si="52"/>
        <v>12945.2</v>
      </c>
      <c r="U29" s="203">
        <f t="shared" si="52"/>
        <v>9466.9000000000015</v>
      </c>
      <c r="V29" s="203">
        <f t="shared" si="52"/>
        <v>15332.6</v>
      </c>
      <c r="W29" s="203">
        <f t="shared" si="52"/>
        <v>9466.9000000000015</v>
      </c>
      <c r="X29" s="203">
        <f t="shared" si="52"/>
        <v>12945.2</v>
      </c>
      <c r="Y29" s="203">
        <f t="shared" si="52"/>
        <v>11854.300000000001</v>
      </c>
      <c r="Z29" s="203">
        <f t="shared" si="52"/>
        <v>12945.2</v>
      </c>
      <c r="AA29" s="203">
        <f t="shared" si="52"/>
        <v>9466.9000000000015</v>
      </c>
      <c r="AB29" s="203">
        <f t="shared" si="52"/>
        <v>15332.6</v>
      </c>
      <c r="AC29" s="187">
        <f t="shared" si="52"/>
        <v>10003.900000000001</v>
      </c>
      <c r="AD29" s="203">
        <f t="shared" si="52"/>
        <v>12945.2</v>
      </c>
      <c r="AE29" s="203">
        <f t="shared" si="52"/>
        <v>11854.300000000001</v>
      </c>
      <c r="AF29" s="203">
        <f t="shared" si="52"/>
        <v>12945.2</v>
      </c>
      <c r="AG29" s="203">
        <f t="shared" si="52"/>
        <v>9466.9000000000015</v>
      </c>
      <c r="AH29" s="203">
        <f t="shared" si="52"/>
        <v>15332.6</v>
      </c>
      <c r="AI29" s="203">
        <f t="shared" si="52"/>
        <v>9466.9000000000015</v>
      </c>
      <c r="AJ29" s="203">
        <f t="shared" si="52"/>
        <v>12945.2</v>
      </c>
      <c r="AK29" s="203">
        <f t="shared" si="52"/>
        <v>11854.300000000001</v>
      </c>
      <c r="AL29" s="203">
        <f t="shared" si="52"/>
        <v>12945.2</v>
      </c>
      <c r="AM29" s="187">
        <f t="shared" si="52"/>
        <v>10733.7</v>
      </c>
      <c r="AN29" s="203">
        <f t="shared" si="52"/>
        <v>12689.900000000001</v>
      </c>
      <c r="AO29" s="203">
        <f t="shared" si="52"/>
        <v>9831.6</v>
      </c>
      <c r="AP29" s="203">
        <f t="shared" si="52"/>
        <v>13055.000000000002</v>
      </c>
      <c r="AQ29" s="203">
        <f t="shared" si="52"/>
        <v>9831.6</v>
      </c>
      <c r="AR29" s="203">
        <f t="shared" si="52"/>
        <v>12689.900000000001</v>
      </c>
      <c r="AS29" s="203">
        <f t="shared" si="52"/>
        <v>10196.700000000001</v>
      </c>
      <c r="AT29" s="203">
        <f t="shared" si="52"/>
        <v>12689.900000000001</v>
      </c>
      <c r="AU29" s="203">
        <f t="shared" si="52"/>
        <v>9831.6</v>
      </c>
      <c r="AV29" s="203">
        <f t="shared" si="52"/>
        <v>13055.000000000002</v>
      </c>
      <c r="AW29" s="187">
        <f t="shared" si="52"/>
        <v>10368.6</v>
      </c>
      <c r="AX29" s="203">
        <f t="shared" si="52"/>
        <v>10080.700000000001</v>
      </c>
      <c r="AY29" s="203">
        <f t="shared" si="52"/>
        <v>9576.7000000000007</v>
      </c>
      <c r="AZ29" s="203">
        <f t="shared" si="52"/>
        <v>10080.700000000001</v>
      </c>
      <c r="BA29" s="203">
        <f t="shared" si="52"/>
        <v>9211.6</v>
      </c>
      <c r="BB29" s="203">
        <f t="shared" si="52"/>
        <v>10445.800000000001</v>
      </c>
      <c r="BC29" s="203">
        <f t="shared" si="52"/>
        <v>9211.6</v>
      </c>
      <c r="BD29" s="203">
        <f t="shared" si="52"/>
        <v>10080.700000000001</v>
      </c>
      <c r="BE29" s="203">
        <f t="shared" si="52"/>
        <v>9576.7000000000007</v>
      </c>
      <c r="BF29" s="203">
        <f t="shared" si="52"/>
        <v>10080.700000000001</v>
      </c>
      <c r="BG29" s="187">
        <f t="shared" si="52"/>
        <v>9748.6</v>
      </c>
      <c r="BH29" s="203">
        <f t="shared" si="52"/>
        <v>10445.800000000001</v>
      </c>
      <c r="BI29" s="203">
        <f t="shared" si="52"/>
        <v>9211.6</v>
      </c>
      <c r="BJ29" s="203">
        <f t="shared" si="52"/>
        <v>10080.700000000001</v>
      </c>
      <c r="BK29" s="203">
        <f t="shared" si="52"/>
        <v>9576.7000000000007</v>
      </c>
      <c r="BL29" s="203">
        <f t="shared" si="52"/>
        <v>10080.700000000001</v>
      </c>
      <c r="BM29" s="203">
        <f t="shared" si="52"/>
        <v>9211.6</v>
      </c>
      <c r="BN29" s="203">
        <f t="shared" si="52"/>
        <v>10445.800000000001</v>
      </c>
      <c r="BO29" s="203">
        <f t="shared" si="52"/>
        <v>9211.6</v>
      </c>
      <c r="BP29" s="203">
        <f t="shared" si="52"/>
        <v>10080.700000000001</v>
      </c>
      <c r="BQ29" s="187">
        <f t="shared" si="52"/>
        <v>10113.700000000001</v>
      </c>
      <c r="BR29" s="203">
        <f t="shared" si="52"/>
        <v>10080.700000000001</v>
      </c>
      <c r="BS29" s="203">
        <f t="shared" ref="BS29:BU29" si="53">SUM(BS9:BS28)</f>
        <v>9211.6</v>
      </c>
      <c r="BT29" s="203">
        <f t="shared" si="53"/>
        <v>10445.800000000001</v>
      </c>
      <c r="BU29" s="203">
        <f t="shared" si="53"/>
        <v>9211.6</v>
      </c>
      <c r="BW29" s="135">
        <f>SUM(F29:BU29)</f>
        <v>748641.1999999996</v>
      </c>
      <c r="BX29" s="12">
        <f>COUNT(F29:BU29)</f>
        <v>68</v>
      </c>
      <c r="BY29" s="136">
        <f>BW29/BX29</f>
        <v>11009.4294117647</v>
      </c>
    </row>
    <row r="30" spans="1:77" s="12" customFormat="1" ht="21" customHeight="1" x14ac:dyDescent="0.25">
      <c r="A30" s="81"/>
      <c r="B30" s="283" t="s">
        <v>96</v>
      </c>
      <c r="C30" s="284"/>
      <c r="D30" s="10"/>
      <c r="E30" s="125"/>
      <c r="F30" s="116">
        <f t="shared" ref="F30:AK30" si="54">COUNT(F9:F28)</f>
        <v>12</v>
      </c>
      <c r="G30" s="116">
        <f t="shared" si="54"/>
        <v>11</v>
      </c>
      <c r="H30" s="116">
        <f t="shared" si="54"/>
        <v>12</v>
      </c>
      <c r="I30" s="116">
        <f t="shared" si="54"/>
        <v>11</v>
      </c>
      <c r="J30" s="116">
        <f t="shared" si="54"/>
        <v>12</v>
      </c>
      <c r="K30" s="116">
        <f t="shared" si="54"/>
        <v>11</v>
      </c>
      <c r="L30" s="116">
        <f t="shared" si="54"/>
        <v>13</v>
      </c>
      <c r="M30" s="116">
        <f t="shared" si="54"/>
        <v>12</v>
      </c>
      <c r="N30" s="116">
        <f t="shared" si="54"/>
        <v>15</v>
      </c>
      <c r="O30" s="116">
        <f t="shared" si="54"/>
        <v>12</v>
      </c>
      <c r="P30" s="116">
        <f t="shared" si="54"/>
        <v>17</v>
      </c>
      <c r="Q30" s="116">
        <f t="shared" si="54"/>
        <v>12</v>
      </c>
      <c r="R30" s="116">
        <f t="shared" si="54"/>
        <v>15</v>
      </c>
      <c r="S30" s="116">
        <f t="shared" si="54"/>
        <v>16</v>
      </c>
      <c r="T30" s="116">
        <f t="shared" si="54"/>
        <v>15</v>
      </c>
      <c r="U30" s="116">
        <f t="shared" si="54"/>
        <v>12</v>
      </c>
      <c r="V30" s="116">
        <f t="shared" si="54"/>
        <v>17</v>
      </c>
      <c r="W30" s="116">
        <f t="shared" si="54"/>
        <v>12</v>
      </c>
      <c r="X30" s="116">
        <f t="shared" si="54"/>
        <v>15</v>
      </c>
      <c r="Y30" s="116">
        <f t="shared" si="54"/>
        <v>14</v>
      </c>
      <c r="Z30" s="116">
        <f t="shared" si="54"/>
        <v>15</v>
      </c>
      <c r="AA30" s="116">
        <f t="shared" si="54"/>
        <v>12</v>
      </c>
      <c r="AB30" s="116">
        <f t="shared" si="54"/>
        <v>17</v>
      </c>
      <c r="AC30" s="116">
        <f t="shared" si="54"/>
        <v>13</v>
      </c>
      <c r="AD30" s="116">
        <f t="shared" si="54"/>
        <v>15</v>
      </c>
      <c r="AE30" s="116">
        <f t="shared" si="54"/>
        <v>14</v>
      </c>
      <c r="AF30" s="116">
        <f t="shared" si="54"/>
        <v>15</v>
      </c>
      <c r="AG30" s="116">
        <f t="shared" si="54"/>
        <v>12</v>
      </c>
      <c r="AH30" s="116">
        <f t="shared" si="54"/>
        <v>17</v>
      </c>
      <c r="AI30" s="116">
        <f t="shared" si="54"/>
        <v>12</v>
      </c>
      <c r="AJ30" s="116">
        <f t="shared" si="54"/>
        <v>15</v>
      </c>
      <c r="AK30" s="116">
        <f t="shared" si="54"/>
        <v>14</v>
      </c>
      <c r="AL30" s="116">
        <f t="shared" ref="AL30:BU30" si="55">COUNT(AL9:AL28)</f>
        <v>15</v>
      </c>
      <c r="AM30" s="116">
        <f t="shared" si="55"/>
        <v>14</v>
      </c>
      <c r="AN30" s="116">
        <f t="shared" si="55"/>
        <v>14</v>
      </c>
      <c r="AO30" s="116">
        <f t="shared" si="55"/>
        <v>12</v>
      </c>
      <c r="AP30" s="116">
        <f t="shared" si="55"/>
        <v>15</v>
      </c>
      <c r="AQ30" s="116">
        <f t="shared" si="55"/>
        <v>12</v>
      </c>
      <c r="AR30" s="116">
        <f t="shared" si="55"/>
        <v>14</v>
      </c>
      <c r="AS30" s="116">
        <f t="shared" si="55"/>
        <v>13</v>
      </c>
      <c r="AT30" s="116">
        <f t="shared" si="55"/>
        <v>14</v>
      </c>
      <c r="AU30" s="116">
        <f t="shared" si="55"/>
        <v>12</v>
      </c>
      <c r="AV30" s="116">
        <f t="shared" si="55"/>
        <v>15</v>
      </c>
      <c r="AW30" s="116">
        <f t="shared" si="55"/>
        <v>13</v>
      </c>
      <c r="AX30" s="116">
        <f t="shared" si="55"/>
        <v>12</v>
      </c>
      <c r="AY30" s="116">
        <f t="shared" si="55"/>
        <v>12</v>
      </c>
      <c r="AZ30" s="116">
        <f t="shared" si="55"/>
        <v>12</v>
      </c>
      <c r="BA30" s="116">
        <f t="shared" si="55"/>
        <v>11</v>
      </c>
      <c r="BB30" s="116">
        <f t="shared" si="55"/>
        <v>13</v>
      </c>
      <c r="BC30" s="116">
        <f t="shared" si="55"/>
        <v>11</v>
      </c>
      <c r="BD30" s="116">
        <f t="shared" si="55"/>
        <v>12</v>
      </c>
      <c r="BE30" s="116">
        <f t="shared" si="55"/>
        <v>12</v>
      </c>
      <c r="BF30" s="116">
        <f t="shared" si="55"/>
        <v>12</v>
      </c>
      <c r="BG30" s="116">
        <f t="shared" si="55"/>
        <v>12</v>
      </c>
      <c r="BH30" s="116">
        <f t="shared" si="55"/>
        <v>13</v>
      </c>
      <c r="BI30" s="116">
        <f t="shared" si="55"/>
        <v>11</v>
      </c>
      <c r="BJ30" s="116">
        <f t="shared" si="55"/>
        <v>12</v>
      </c>
      <c r="BK30" s="116">
        <f t="shared" si="55"/>
        <v>12</v>
      </c>
      <c r="BL30" s="116">
        <f t="shared" si="55"/>
        <v>12</v>
      </c>
      <c r="BM30" s="116">
        <f t="shared" si="55"/>
        <v>11</v>
      </c>
      <c r="BN30" s="116">
        <f t="shared" si="55"/>
        <v>13</v>
      </c>
      <c r="BO30" s="116">
        <f t="shared" si="55"/>
        <v>11</v>
      </c>
      <c r="BP30" s="116">
        <f t="shared" si="55"/>
        <v>12</v>
      </c>
      <c r="BQ30" s="116">
        <f t="shared" si="55"/>
        <v>13</v>
      </c>
      <c r="BR30" s="116">
        <f t="shared" si="55"/>
        <v>12</v>
      </c>
      <c r="BS30" s="116">
        <f t="shared" si="55"/>
        <v>11</v>
      </c>
      <c r="BT30" s="116">
        <f t="shared" si="55"/>
        <v>13</v>
      </c>
      <c r="BU30" s="116">
        <f t="shared" si="55"/>
        <v>11</v>
      </c>
    </row>
    <row r="31" spans="1:77" s="109" customFormat="1" ht="21" customHeight="1" x14ac:dyDescent="0.25">
      <c r="A31" s="104"/>
      <c r="B31" s="285" t="s">
        <v>97</v>
      </c>
      <c r="C31" s="286"/>
      <c r="D31" s="113"/>
      <c r="E31" s="114"/>
      <c r="F31" s="115">
        <f t="shared" ref="F31:AK31" si="56">ROUND(F30*85%,0)</f>
        <v>10</v>
      </c>
      <c r="G31" s="115">
        <f t="shared" si="56"/>
        <v>9</v>
      </c>
      <c r="H31" s="115">
        <f t="shared" si="56"/>
        <v>10</v>
      </c>
      <c r="I31" s="115">
        <f t="shared" si="56"/>
        <v>9</v>
      </c>
      <c r="J31" s="115">
        <f t="shared" si="56"/>
        <v>10</v>
      </c>
      <c r="K31" s="115">
        <f t="shared" si="56"/>
        <v>9</v>
      </c>
      <c r="L31" s="115">
        <f t="shared" si="56"/>
        <v>11</v>
      </c>
      <c r="M31" s="115">
        <f t="shared" si="56"/>
        <v>10</v>
      </c>
      <c r="N31" s="115">
        <f t="shared" si="56"/>
        <v>13</v>
      </c>
      <c r="O31" s="115">
        <f t="shared" si="56"/>
        <v>10</v>
      </c>
      <c r="P31" s="115">
        <f t="shared" si="56"/>
        <v>14</v>
      </c>
      <c r="Q31" s="115">
        <f t="shared" si="56"/>
        <v>10</v>
      </c>
      <c r="R31" s="115">
        <f t="shared" si="56"/>
        <v>13</v>
      </c>
      <c r="S31" s="115">
        <f t="shared" si="56"/>
        <v>14</v>
      </c>
      <c r="T31" s="115">
        <f t="shared" si="56"/>
        <v>13</v>
      </c>
      <c r="U31" s="115">
        <f t="shared" si="56"/>
        <v>10</v>
      </c>
      <c r="V31" s="115">
        <f t="shared" si="56"/>
        <v>14</v>
      </c>
      <c r="W31" s="115">
        <f t="shared" si="56"/>
        <v>10</v>
      </c>
      <c r="X31" s="115">
        <f t="shared" si="56"/>
        <v>13</v>
      </c>
      <c r="Y31" s="115">
        <f t="shared" si="56"/>
        <v>12</v>
      </c>
      <c r="Z31" s="115">
        <f t="shared" si="56"/>
        <v>13</v>
      </c>
      <c r="AA31" s="115">
        <f t="shared" si="56"/>
        <v>10</v>
      </c>
      <c r="AB31" s="115">
        <f t="shared" si="56"/>
        <v>14</v>
      </c>
      <c r="AC31" s="115">
        <f t="shared" si="56"/>
        <v>11</v>
      </c>
      <c r="AD31" s="115">
        <f t="shared" si="56"/>
        <v>13</v>
      </c>
      <c r="AE31" s="115">
        <f t="shared" si="56"/>
        <v>12</v>
      </c>
      <c r="AF31" s="115">
        <f t="shared" si="56"/>
        <v>13</v>
      </c>
      <c r="AG31" s="115">
        <f t="shared" si="56"/>
        <v>10</v>
      </c>
      <c r="AH31" s="115">
        <f t="shared" si="56"/>
        <v>14</v>
      </c>
      <c r="AI31" s="115">
        <f t="shared" si="56"/>
        <v>10</v>
      </c>
      <c r="AJ31" s="115">
        <f t="shared" si="56"/>
        <v>13</v>
      </c>
      <c r="AK31" s="115">
        <f t="shared" si="56"/>
        <v>12</v>
      </c>
      <c r="AL31" s="115">
        <f t="shared" ref="AL31:BQ31" si="57">ROUND(AL30*85%,0)</f>
        <v>13</v>
      </c>
      <c r="AM31" s="115">
        <f t="shared" si="57"/>
        <v>12</v>
      </c>
      <c r="AN31" s="115">
        <f t="shared" si="57"/>
        <v>12</v>
      </c>
      <c r="AO31" s="115">
        <f t="shared" si="57"/>
        <v>10</v>
      </c>
      <c r="AP31" s="115">
        <f t="shared" si="57"/>
        <v>13</v>
      </c>
      <c r="AQ31" s="115">
        <f t="shared" si="57"/>
        <v>10</v>
      </c>
      <c r="AR31" s="115">
        <f t="shared" si="57"/>
        <v>12</v>
      </c>
      <c r="AS31" s="115">
        <f t="shared" si="57"/>
        <v>11</v>
      </c>
      <c r="AT31" s="115">
        <f t="shared" si="57"/>
        <v>12</v>
      </c>
      <c r="AU31" s="115">
        <f t="shared" si="57"/>
        <v>10</v>
      </c>
      <c r="AV31" s="115">
        <f t="shared" si="57"/>
        <v>13</v>
      </c>
      <c r="AW31" s="115">
        <f t="shared" si="57"/>
        <v>11</v>
      </c>
      <c r="AX31" s="115">
        <f t="shared" si="57"/>
        <v>10</v>
      </c>
      <c r="AY31" s="115">
        <f t="shared" si="57"/>
        <v>10</v>
      </c>
      <c r="AZ31" s="115">
        <f t="shared" si="57"/>
        <v>10</v>
      </c>
      <c r="BA31" s="115">
        <f t="shared" si="57"/>
        <v>9</v>
      </c>
      <c r="BB31" s="115">
        <f t="shared" si="57"/>
        <v>11</v>
      </c>
      <c r="BC31" s="115">
        <f t="shared" si="57"/>
        <v>9</v>
      </c>
      <c r="BD31" s="115">
        <f t="shared" si="57"/>
        <v>10</v>
      </c>
      <c r="BE31" s="115">
        <f t="shared" si="57"/>
        <v>10</v>
      </c>
      <c r="BF31" s="115">
        <f t="shared" si="57"/>
        <v>10</v>
      </c>
      <c r="BG31" s="115">
        <f t="shared" si="57"/>
        <v>10</v>
      </c>
      <c r="BH31" s="115">
        <f t="shared" si="57"/>
        <v>11</v>
      </c>
      <c r="BI31" s="115">
        <f t="shared" si="57"/>
        <v>9</v>
      </c>
      <c r="BJ31" s="115">
        <f t="shared" si="57"/>
        <v>10</v>
      </c>
      <c r="BK31" s="115">
        <f t="shared" si="57"/>
        <v>10</v>
      </c>
      <c r="BL31" s="115">
        <f t="shared" si="57"/>
        <v>10</v>
      </c>
      <c r="BM31" s="115">
        <f t="shared" si="57"/>
        <v>9</v>
      </c>
      <c r="BN31" s="115">
        <f t="shared" si="57"/>
        <v>11</v>
      </c>
      <c r="BO31" s="115">
        <f t="shared" si="57"/>
        <v>9</v>
      </c>
      <c r="BP31" s="115">
        <f t="shared" si="57"/>
        <v>10</v>
      </c>
      <c r="BQ31" s="115">
        <f t="shared" si="57"/>
        <v>11</v>
      </c>
      <c r="BR31" s="115">
        <f t="shared" ref="BR31:BU31" si="58">ROUND(BR30*85%,0)</f>
        <v>10</v>
      </c>
      <c r="BS31" s="115">
        <f t="shared" si="58"/>
        <v>9</v>
      </c>
      <c r="BT31" s="115">
        <f t="shared" si="58"/>
        <v>11</v>
      </c>
      <c r="BU31" s="115">
        <f t="shared" si="58"/>
        <v>9</v>
      </c>
    </row>
    <row r="32" spans="1:77" ht="60" customHeight="1" x14ac:dyDescent="0.25">
      <c r="B32" s="32"/>
      <c r="C32" s="32"/>
      <c r="D32" s="32"/>
      <c r="E32" s="32"/>
      <c r="F32" s="255" t="s">
        <v>152</v>
      </c>
      <c r="G32" s="255"/>
      <c r="H32" s="255"/>
      <c r="I32" s="25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32"/>
    </row>
    <row r="33" spans="6:73" ht="27.75" customHeight="1" x14ac:dyDescent="0.25">
      <c r="F33" s="256" t="s">
        <v>150</v>
      </c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  <c r="R33" s="256"/>
      <c r="S33" s="256"/>
    </row>
    <row r="34" spans="6:73" ht="32.25" customHeight="1" x14ac:dyDescent="0.25">
      <c r="F34" s="257" t="s">
        <v>151</v>
      </c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</row>
    <row r="36" spans="6:73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</row>
    <row r="37" spans="6:73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</row>
    <row r="38" spans="6:73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</row>
    <row r="39" spans="6:73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</row>
    <row r="40" spans="6:73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</row>
    <row r="41" spans="6:73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</row>
    <row r="42" spans="6:73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</row>
    <row r="43" spans="6:73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</row>
    <row r="44" spans="6:73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</row>
    <row r="45" spans="6:73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</row>
    <row r="46" spans="6:73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</row>
    <row r="47" spans="6:73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</row>
    <row r="48" spans="6:73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</row>
    <row r="49" spans="6:73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</row>
    <row r="50" spans="6:73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</row>
    <row r="51" spans="6:73" x14ac:dyDescent="0.25"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</row>
    <row r="52" spans="6:73" x14ac:dyDescent="0.25"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</row>
    <row r="53" spans="6:73" x14ac:dyDescent="0.25"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</row>
    <row r="54" spans="6:73" x14ac:dyDescent="0.25"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</row>
    <row r="55" spans="6:73" x14ac:dyDescent="0.25"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</row>
    <row r="56" spans="6:73" x14ac:dyDescent="0.25"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</row>
    <row r="57" spans="6:73" x14ac:dyDescent="0.25"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</row>
    <row r="58" spans="6:73" x14ac:dyDescent="0.25">
      <c r="F58" s="122"/>
    </row>
    <row r="59" spans="6:73" x14ac:dyDescent="0.25">
      <c r="F59" s="122"/>
    </row>
    <row r="60" spans="6:73" x14ac:dyDescent="0.25">
      <c r="F60" s="122"/>
    </row>
  </sheetData>
  <mergeCells count="16">
    <mergeCell ref="O1:R1"/>
    <mergeCell ref="M2:R3"/>
    <mergeCell ref="B7:B8"/>
    <mergeCell ref="F7:R7"/>
    <mergeCell ref="C7:C8"/>
    <mergeCell ref="E7:E8"/>
    <mergeCell ref="D7:D8"/>
    <mergeCell ref="F5:T5"/>
    <mergeCell ref="N4:R4"/>
    <mergeCell ref="A7:A8"/>
    <mergeCell ref="A9:A19"/>
    <mergeCell ref="F32:S32"/>
    <mergeCell ref="F33:S33"/>
    <mergeCell ref="F34:S34"/>
    <mergeCell ref="B30:C30"/>
    <mergeCell ref="B31:C31"/>
  </mergeCells>
  <pageMargins left="0.59055118110236227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2024-09-30T22:48:33Z</dcterms:modified>
</cp:coreProperties>
</file>