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-2011гг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<sst xmlns="http://schemas.openxmlformats.org/spreadsheetml/2006/main" count="47" uniqueCount="21">
  <si>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№№ п/п</t>
  </si>
  <si>
    <t>Наименование ЛПУ</t>
  </si>
  <si>
    <t>осмотрено
чел.</t>
  </si>
  <si>
    <t>сумма,
руб.</t>
  </si>
  <si>
    <t>МУЗ "Северо-Эвенская ЦРБ"</t>
  </si>
  <si>
    <t>МУЗ "Ягоднинская ЦРБ"</t>
  </si>
  <si>
    <t>ГУЗ "Магаданская областная больница"</t>
  </si>
  <si>
    <t>ВСЕГО:</t>
  </si>
  <si>
    <t>МУЗ "Детская городская больница"</t>
  </si>
  <si>
    <t>Подлежит осмотру человек по плану на 2010 год</t>
  </si>
  <si>
    <t>в том числе:</t>
  </si>
  <si>
    <t>0-4</t>
  </si>
  <si>
    <t>5-17</t>
  </si>
  <si>
    <t>% выполнения плана</t>
  </si>
  <si>
    <t>оплачено чел.</t>
  </si>
  <si>
    <t>Оплачено за 2010 год</t>
  </si>
  <si>
    <t>Сравнительный анализ проведения диспансеризации пребывающих в стационарных учреждениях детей-сирот</t>
  </si>
  <si>
    <t>и детей, находящихся в трудной жизненной ситуации</t>
  </si>
  <si>
    <t>в 2010-2011 гг.</t>
  </si>
  <si>
    <t>Оплачено за 2011 год</t>
  </si>
  <si>
    <t>Подлежит осмотру человек по плану на 2011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</si>
</sst>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4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hair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180" fontId="7" fillId="0" borderId="21" xfId="0" applyNumberFormat="1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57421875" style="1" customWidth="1"/>
    <col min="2" max="2" width="37.28125" style="1" bestFit="1" customWidth="1"/>
    <col min="3" max="3" width="11.00390625" style="1" customWidth="1"/>
    <col min="4" max="4" width="11.28125" style="1" bestFit="1" customWidth="1"/>
    <col min="5" max="5" width="5.7109375" style="1" customWidth="1"/>
    <col min="6" max="6" width="6.00390625" style="1" bestFit="1" customWidth="1"/>
    <col min="7" max="7" width="10.28125" style="1" customWidth="1"/>
    <col min="8" max="9" width="6.00390625" style="1" customWidth="1"/>
    <col min="10" max="10" width="13.140625" style="1" bestFit="1" customWidth="1"/>
    <col min="11" max="11" width="11.28125" style="1" bestFit="1" customWidth="1"/>
    <col min="12" max="12" width="13.140625" style="1" bestFit="1" customWidth="1"/>
    <col min="13" max="13" width="10.7109375" style="1" customWidth="1"/>
    <col min="14" max="16384" width="9.140625" style="1" customWidth="1"/>
  </cols>
  <sheetData>
    <row r="1" spans="1:13" ht="15.7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7.25" customHeight="1" thickBot="1" thickTop="1">
      <c r="A6" s="42" t="s">
        <v>0</v>
      </c>
      <c r="B6" s="45" t="s">
        <v>1</v>
      </c>
      <c r="C6" s="36" t="s">
        <v>9</v>
      </c>
      <c r="D6" s="36" t="s">
        <v>2</v>
      </c>
      <c r="E6" s="36" t="s">
        <v>10</v>
      </c>
      <c r="F6" s="36"/>
      <c r="G6" s="36" t="s">
        <v>14</v>
      </c>
      <c r="H6" s="36" t="s">
        <v>10</v>
      </c>
      <c r="I6" s="36"/>
      <c r="J6" s="37" t="s">
        <v>15</v>
      </c>
      <c r="K6" s="38"/>
      <c r="L6" s="39"/>
      <c r="M6" s="36" t="s">
        <v>13</v>
      </c>
    </row>
    <row r="7" spans="1:13" ht="30" customHeight="1" thickBot="1" thickTop="1">
      <c r="A7" s="43"/>
      <c r="B7" s="45"/>
      <c r="C7" s="36"/>
      <c r="D7" s="36"/>
      <c r="E7" s="36"/>
      <c r="F7" s="36"/>
      <c r="G7" s="36"/>
      <c r="H7" s="36"/>
      <c r="I7" s="36"/>
      <c r="J7" s="36" t="s">
        <v>3</v>
      </c>
      <c r="K7" s="36" t="s">
        <v>10</v>
      </c>
      <c r="L7" s="36"/>
      <c r="M7" s="36"/>
    </row>
    <row r="8" spans="1:13" s="2" customFormat="1" ht="57" customHeight="1" thickBot="1" thickTop="1">
      <c r="A8" s="44"/>
      <c r="B8" s="45"/>
      <c r="C8" s="36"/>
      <c r="D8" s="36"/>
      <c r="E8" s="4" t="s">
        <v>11</v>
      </c>
      <c r="F8" s="5" t="s">
        <v>12</v>
      </c>
      <c r="G8" s="36"/>
      <c r="H8" s="4" t="s">
        <v>11</v>
      </c>
      <c r="I8" s="5" t="s">
        <v>12</v>
      </c>
      <c r="J8" s="36"/>
      <c r="K8" s="5" t="s">
        <v>11</v>
      </c>
      <c r="L8" s="5" t="s">
        <v>12</v>
      </c>
      <c r="M8" s="36"/>
    </row>
    <row r="9" spans="1:13" ht="32.25" thickTop="1">
      <c r="A9" s="6">
        <v>1</v>
      </c>
      <c r="B9" s="7" t="s">
        <v>6</v>
      </c>
      <c r="C9" s="8">
        <v>395</v>
      </c>
      <c r="D9" s="9">
        <f>E9+F9</f>
        <v>388</v>
      </c>
      <c r="E9" s="9">
        <v>94</v>
      </c>
      <c r="F9" s="9">
        <v>294</v>
      </c>
      <c r="G9" s="9">
        <f>H9+I9</f>
        <v>388</v>
      </c>
      <c r="H9" s="9">
        <v>94</v>
      </c>
      <c r="I9" s="9">
        <v>294</v>
      </c>
      <c r="J9" s="10">
        <v>875499.4</v>
      </c>
      <c r="K9" s="34">
        <f>H9*1877.5</f>
        <v>176485</v>
      </c>
      <c r="L9" s="11">
        <f>I9*2377.6</f>
        <v>699014.4</v>
      </c>
      <c r="M9" s="12">
        <f>D9/C9%</f>
        <v>98.22784810126582</v>
      </c>
    </row>
    <row r="10" spans="1:13" ht="15.75">
      <c r="A10" s="13">
        <v>2</v>
      </c>
      <c r="B10" s="14" t="s">
        <v>8</v>
      </c>
      <c r="C10" s="15">
        <v>273</v>
      </c>
      <c r="D10" s="16">
        <f>E10+F10</f>
        <v>280</v>
      </c>
      <c r="E10" s="17">
        <v>8</v>
      </c>
      <c r="F10" s="17">
        <v>272</v>
      </c>
      <c r="G10" s="16">
        <f>H10+I10</f>
        <v>280</v>
      </c>
      <c r="H10" s="17">
        <v>8</v>
      </c>
      <c r="I10" s="17">
        <v>272</v>
      </c>
      <c r="J10" s="18">
        <v>661727.2</v>
      </c>
      <c r="K10" s="22">
        <f>H10*1877.5</f>
        <v>15020</v>
      </c>
      <c r="L10" s="11">
        <f>I10*2377.6</f>
        <v>646707.2</v>
      </c>
      <c r="M10" s="12">
        <f>D10/C10%</f>
        <v>102.56410256410257</v>
      </c>
    </row>
    <row r="11" spans="1:13" ht="15.75">
      <c r="A11" s="13">
        <v>3</v>
      </c>
      <c r="B11" s="14" t="s">
        <v>5</v>
      </c>
      <c r="C11" s="15">
        <v>60</v>
      </c>
      <c r="D11" s="17">
        <f>E11+F11</f>
        <v>60</v>
      </c>
      <c r="E11" s="17"/>
      <c r="F11" s="17">
        <v>60</v>
      </c>
      <c r="G11" s="17">
        <f>H11+I11</f>
        <v>60</v>
      </c>
      <c r="H11" s="17"/>
      <c r="I11" s="17">
        <v>60</v>
      </c>
      <c r="J11" s="18">
        <v>142656</v>
      </c>
      <c r="K11" s="22">
        <f>H11*1877.5</f>
        <v>0</v>
      </c>
      <c r="L11" s="11">
        <f>I11*2377.6</f>
        <v>142656</v>
      </c>
      <c r="M11" s="12">
        <f>D11/C11%</f>
        <v>100</v>
      </c>
    </row>
    <row r="12" spans="1:13" ht="16.5" thickBot="1">
      <c r="A12" s="19">
        <v>4</v>
      </c>
      <c r="B12" s="20" t="s">
        <v>4</v>
      </c>
      <c r="C12" s="21">
        <v>54</v>
      </c>
      <c r="D12" s="16">
        <f>E12+F12</f>
        <v>54</v>
      </c>
      <c r="E12" s="21"/>
      <c r="F12" s="21">
        <v>54</v>
      </c>
      <c r="G12" s="16">
        <f>H12+I12</f>
        <v>54</v>
      </c>
      <c r="H12" s="21"/>
      <c r="I12" s="21">
        <v>54</v>
      </c>
      <c r="J12" s="22">
        <v>128390.4</v>
      </c>
      <c r="K12" s="35">
        <f>H12*1877.5</f>
        <v>0</v>
      </c>
      <c r="L12" s="11">
        <f>I12*2377.6</f>
        <v>128390.4</v>
      </c>
      <c r="M12" s="12">
        <f>D12/C12%</f>
        <v>100</v>
      </c>
    </row>
    <row r="13" spans="1:13" ht="20.25" thickBot="1" thickTop="1">
      <c r="A13" s="23"/>
      <c r="B13" s="24" t="s">
        <v>7</v>
      </c>
      <c r="C13" s="25">
        <f aca="true" t="shared" si="0" ref="C13:I13">C9+C10+C11+C12</f>
        <v>782</v>
      </c>
      <c r="D13" s="25">
        <f t="shared" si="0"/>
        <v>782</v>
      </c>
      <c r="E13" s="25">
        <f t="shared" si="0"/>
        <v>102</v>
      </c>
      <c r="F13" s="25">
        <f t="shared" si="0"/>
        <v>680</v>
      </c>
      <c r="G13" s="25">
        <f t="shared" si="0"/>
        <v>782</v>
      </c>
      <c r="H13" s="25">
        <f t="shared" si="0"/>
        <v>102</v>
      </c>
      <c r="I13" s="25">
        <f t="shared" si="0"/>
        <v>680</v>
      </c>
      <c r="J13" s="23">
        <f>SUM(J9:J12)</f>
        <v>1808273</v>
      </c>
      <c r="K13" s="23">
        <f>SUM(K9:K12)</f>
        <v>191505</v>
      </c>
      <c r="L13" s="23">
        <f>SUM(L9:L12)</f>
        <v>1616768</v>
      </c>
      <c r="M13" s="26">
        <f>D13/C13%</f>
        <v>100</v>
      </c>
    </row>
    <row r="14" ht="13.5" thickTop="1"/>
    <row r="16" ht="13.5" thickBot="1"/>
    <row r="17" spans="1:13" ht="17.25" thickBot="1" thickTop="1">
      <c r="A17" s="42" t="s">
        <v>0</v>
      </c>
      <c r="B17" s="45" t="s">
        <v>1</v>
      </c>
      <c r="C17" s="36" t="s">
        <v>20</v>
      </c>
      <c r="D17" s="36" t="s">
        <v>2</v>
      </c>
      <c r="E17" s="36" t="s">
        <v>10</v>
      </c>
      <c r="F17" s="36"/>
      <c r="G17" s="36" t="s">
        <v>14</v>
      </c>
      <c r="H17" s="36" t="s">
        <v>10</v>
      </c>
      <c r="I17" s="36"/>
      <c r="J17" s="37" t="s">
        <v>19</v>
      </c>
      <c r="K17" s="38"/>
      <c r="L17" s="39"/>
      <c r="M17" s="36" t="s">
        <v>13</v>
      </c>
    </row>
    <row r="18" spans="1:13" ht="30" customHeight="1" thickBot="1" thickTop="1">
      <c r="A18" s="43"/>
      <c r="B18" s="45"/>
      <c r="C18" s="36"/>
      <c r="D18" s="36"/>
      <c r="E18" s="36"/>
      <c r="F18" s="36"/>
      <c r="G18" s="36"/>
      <c r="H18" s="36"/>
      <c r="I18" s="36"/>
      <c r="J18" s="36" t="s">
        <v>3</v>
      </c>
      <c r="K18" s="36" t="s">
        <v>10</v>
      </c>
      <c r="L18" s="36"/>
      <c r="M18" s="36"/>
    </row>
    <row r="19" spans="1:13" ht="49.5" customHeight="1" thickBot="1" thickTop="1">
      <c r="A19" s="44"/>
      <c r="B19" s="45"/>
      <c r="C19" s="36"/>
      <c r="D19" s="36"/>
      <c r="E19" s="4" t="s">
        <v>11</v>
      </c>
      <c r="F19" s="5" t="s">
        <v>12</v>
      </c>
      <c r="G19" s="36"/>
      <c r="H19" s="4" t="s">
        <v>11</v>
      </c>
      <c r="I19" s="5" t="s">
        <v>12</v>
      </c>
      <c r="J19" s="36"/>
      <c r="K19" s="5" t="s">
        <v>11</v>
      </c>
      <c r="L19" s="5" t="s">
        <v>12</v>
      </c>
      <c r="M19" s="36"/>
    </row>
    <row r="20" spans="1:13" ht="32.25" thickTop="1">
      <c r="A20" s="6">
        <v>1</v>
      </c>
      <c r="B20" s="7" t="s">
        <v>6</v>
      </c>
      <c r="C20" s="8">
        <v>365</v>
      </c>
      <c r="D20" s="9">
        <f>E20+F20</f>
        <v>365</v>
      </c>
      <c r="E20" s="9">
        <v>91</v>
      </c>
      <c r="F20" s="9">
        <v>274</v>
      </c>
      <c r="G20" s="27">
        <f>H20+I20</f>
        <v>365</v>
      </c>
      <c r="H20" s="9">
        <v>91</v>
      </c>
      <c r="I20" s="9">
        <v>274</v>
      </c>
      <c r="J20" s="31">
        <f>K20+L20</f>
        <v>1005083</v>
      </c>
      <c r="K20" s="11">
        <f>H20*2313</f>
        <v>210483</v>
      </c>
      <c r="L20" s="11">
        <f>I20*2900</f>
        <v>794600</v>
      </c>
      <c r="M20" s="12">
        <f>D20/C20%</f>
        <v>100</v>
      </c>
    </row>
    <row r="21" spans="1:13" ht="15.75">
      <c r="A21" s="13">
        <v>2</v>
      </c>
      <c r="B21" s="14" t="s">
        <v>8</v>
      </c>
      <c r="C21" s="15">
        <v>280</v>
      </c>
      <c r="D21" s="16">
        <f>E21+F21</f>
        <v>280</v>
      </c>
      <c r="E21" s="17">
        <v>9</v>
      </c>
      <c r="F21" s="17">
        <v>271</v>
      </c>
      <c r="G21" s="28">
        <f>H21+I21</f>
        <v>280</v>
      </c>
      <c r="H21" s="17">
        <v>9</v>
      </c>
      <c r="I21" s="17">
        <v>271</v>
      </c>
      <c r="J21" s="32">
        <f>K21+L21</f>
        <v>806717</v>
      </c>
      <c r="K21" s="11">
        <f>H21*2313</f>
        <v>20817</v>
      </c>
      <c r="L21" s="11">
        <f>I21*2900</f>
        <v>785900</v>
      </c>
      <c r="M21" s="12">
        <f>D21/C21%</f>
        <v>100</v>
      </c>
    </row>
    <row r="22" spans="1:13" ht="15.75">
      <c r="A22" s="13">
        <v>3</v>
      </c>
      <c r="B22" s="14" t="s">
        <v>5</v>
      </c>
      <c r="C22" s="15">
        <v>62</v>
      </c>
      <c r="D22" s="17">
        <f>E22+F22</f>
        <v>62</v>
      </c>
      <c r="E22" s="17"/>
      <c r="F22" s="17">
        <v>62</v>
      </c>
      <c r="G22" s="29">
        <f>H22+I22</f>
        <v>62</v>
      </c>
      <c r="H22" s="17"/>
      <c r="I22" s="17">
        <v>62</v>
      </c>
      <c r="J22" s="32">
        <f>K22+L22</f>
        <v>179800</v>
      </c>
      <c r="K22" s="11">
        <f>H22*2313</f>
        <v>0</v>
      </c>
      <c r="L22" s="11">
        <f>I22*2900</f>
        <v>179800</v>
      </c>
      <c r="M22" s="12">
        <f>D22/C22%</f>
        <v>100</v>
      </c>
    </row>
    <row r="23" spans="1:13" ht="16.5" thickBot="1">
      <c r="A23" s="19">
        <v>4</v>
      </c>
      <c r="B23" s="20" t="s">
        <v>4</v>
      </c>
      <c r="C23" s="21">
        <v>46</v>
      </c>
      <c r="D23" s="16">
        <f>E23+F23</f>
        <v>3</v>
      </c>
      <c r="E23" s="21"/>
      <c r="F23" s="21">
        <v>3</v>
      </c>
      <c r="G23" s="28">
        <f>H23+I23</f>
        <v>3</v>
      </c>
      <c r="H23" s="30"/>
      <c r="I23" s="30">
        <v>3</v>
      </c>
      <c r="J23" s="33">
        <f>K23+L23</f>
        <v>8700</v>
      </c>
      <c r="K23" s="11">
        <f>H23*2313</f>
        <v>0</v>
      </c>
      <c r="L23" s="11">
        <f>I23*2900</f>
        <v>8700</v>
      </c>
      <c r="M23" s="12">
        <f>D23/C23%</f>
        <v>6.521739130434782</v>
      </c>
    </row>
    <row r="24" spans="1:13" ht="20.25" thickBot="1" thickTop="1">
      <c r="A24" s="23"/>
      <c r="B24" s="24" t="s">
        <v>7</v>
      </c>
      <c r="C24" s="25">
        <f aca="true" t="shared" si="1" ref="C24:I24">C20+C21+C22+C23</f>
        <v>753</v>
      </c>
      <c r="D24" s="25">
        <f t="shared" si="1"/>
        <v>710</v>
      </c>
      <c r="E24" s="25">
        <f t="shared" si="1"/>
        <v>100</v>
      </c>
      <c r="F24" s="25">
        <f t="shared" si="1"/>
        <v>610</v>
      </c>
      <c r="G24" s="25">
        <f t="shared" si="1"/>
        <v>710</v>
      </c>
      <c r="H24" s="25">
        <f t="shared" si="1"/>
        <v>100</v>
      </c>
      <c r="I24" s="25">
        <f t="shared" si="1"/>
        <v>610</v>
      </c>
      <c r="J24" s="23">
        <f>SUM(J20:J23)</f>
        <v>2000300</v>
      </c>
      <c r="K24" s="23">
        <f>SUM(K20:K23)</f>
        <v>231300</v>
      </c>
      <c r="L24" s="23">
        <f>SUM(L20:L23)</f>
        <v>1769000</v>
      </c>
      <c r="M24" s="26">
        <f>D24/C24%</f>
        <v>94.28950863213811</v>
      </c>
    </row>
    <row r="25" ht="13.5" thickTop="1"/>
  </sheetData>
  <sheetProtection/>
  <mergeCells count="25">
    <mergeCell ref="C6:C8"/>
    <mergeCell ref="D6:D8"/>
    <mergeCell ref="E6:F7"/>
    <mergeCell ref="M6:M8"/>
    <mergeCell ref="J7:J8"/>
    <mergeCell ref="K7:L7"/>
    <mergeCell ref="G6:G8"/>
    <mergeCell ref="H6:I7"/>
    <mergeCell ref="J6:L6"/>
    <mergeCell ref="A1:M1"/>
    <mergeCell ref="A2:M2"/>
    <mergeCell ref="A3:M3"/>
    <mergeCell ref="A6:A8"/>
    <mergeCell ref="B6:B8"/>
    <mergeCell ref="A17:A19"/>
    <mergeCell ref="B17:B19"/>
    <mergeCell ref="C17:C19"/>
    <mergeCell ref="D17:D19"/>
    <mergeCell ref="E17:F18"/>
    <mergeCell ref="G17:G19"/>
    <mergeCell ref="H17:I18"/>
    <mergeCell ref="J17:L17"/>
    <mergeCell ref="J18:J19"/>
    <mergeCell ref="K18:L18"/>
    <mergeCell ref="M17:M19"/>
  </mergeCells>
  <printOptions/>
  <pageMargins left="0.17" right="0.1968503937007874" top="0.4330708661417323" bottom="0.31" header="0.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</cp:lastModifiedBy>
  <cp:lastPrinted>2012-02-16T23:59:52Z</cp:lastPrinted>
  <dcterms:created xsi:type="dcterms:W3CDTF">1996-10-08T23:32:33Z</dcterms:created>
  <dcterms:modified xsi:type="dcterms:W3CDTF">2012-03-23T01:52:03Z</dcterms:modified>
  <cp:category/>
  <cp:version/>
  <cp:contentType/>
  <cp:contentStatus/>
</cp:coreProperties>
</file>