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1г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<sst xmlns="http://schemas.openxmlformats.org/spreadsheetml/2006/main" count="27" uniqueCount="27">
  <si>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№№ п/п</t>
  </si>
  <si>
    <t>Наименование ЛПУ</t>
  </si>
  <si>
    <t>г.Магадан, в том числе:</t>
  </si>
  <si>
    <t>МУЗ "Городская поликлиника № 1"</t>
  </si>
  <si>
    <t>МУЗ "Городская поликлиника № 2"</t>
  </si>
  <si>
    <t>МУЗ "Городская поликлиника № 3"</t>
  </si>
  <si>
    <t>МУЗ МСЧ "Авиамедицина"</t>
  </si>
  <si>
    <t>Магаданская область, в том числе:</t>
  </si>
  <si>
    <t>МУЗ "Ольская ЦРБ"</t>
  </si>
  <si>
    <t>МУЗ "Омсукчанская ЦРБ"</t>
  </si>
  <si>
    <t>МУЗ "Северо-Эвенская ЦРБ"</t>
  </si>
  <si>
    <t>МУЗ "Среднеканская ЦРБ"</t>
  </si>
  <si>
    <t>МУЗ "Сусуманская ЦРБ"</t>
  </si>
  <si>
    <t>МУЗ "Тенькинская ЦРБ"</t>
  </si>
  <si>
    <t>МУЗ "Хасынская ЦРБ"</t>
  </si>
  <si>
    <t>МУЗ "Ягоднинская ЦРБ"</t>
  </si>
  <si>
    <t>ГУЗ "Магаданская областная больница"</t>
  </si>
  <si>
    <t>ВСЕГО:</t>
  </si>
  <si>
    <t>% выполнения плана</t>
  </si>
  <si>
    <t>Подлежит осмотру человек по плану на 2011 год</t>
  </si>
  <si>
    <t>Сравнительный анализ проведения дополнительной диспансеризации работающих граждан</t>
  </si>
  <si>
    <t>медицинскими организациями Магаданской области</t>
  </si>
  <si>
    <t>в 2011 году</t>
  </si>
  <si>
    <t>оплачено</t>
  </si>
  <si>
    <t>чел.</t>
  </si>
  <si>
    <t>сумма (руб.)</t>
  </si>
  <si>
    <t xml:space="preserve"> 2011 год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</si>
</sst>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8"/>
      <name val="Times New Roman"/>
      <family val="1"/>
    </font>
    <font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56"/>
      <name val="Times New Roman"/>
      <family val="1"/>
    </font>
    <font>
      <sz val="12"/>
      <color indexed="56"/>
      <name val="Times New Roman"/>
      <family val="1"/>
    </font>
    <font>
      <b/>
      <sz val="14"/>
      <color indexed="56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i/>
      <sz val="10"/>
      <color theme="1"/>
      <name val="Times New Roman"/>
      <family val="1"/>
    </font>
    <font>
      <b/>
      <sz val="12"/>
      <color rgb="FF002060"/>
      <name val="Times New Roman"/>
      <family val="1"/>
    </font>
    <font>
      <sz val="12"/>
      <color rgb="FF002060"/>
      <name val="Times New Roman"/>
      <family val="1"/>
    </font>
    <font>
      <b/>
      <sz val="14"/>
      <color rgb="FF002060"/>
      <name val="Times New Roman"/>
      <family val="1"/>
    </font>
    <font>
      <b/>
      <sz val="12"/>
      <color theme="3" tint="-0.4999699890613556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10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3" fontId="2" fillId="0" borderId="10" xfId="0" applyNumberFormat="1" applyFont="1" applyFill="1" applyBorder="1" applyAlignment="1">
      <alignment horizontal="center" wrapText="1"/>
    </xf>
    <xf numFmtId="3" fontId="2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3" fontId="45" fillId="0" borderId="10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right"/>
    </xf>
    <xf numFmtId="0" fontId="46" fillId="0" borderId="10" xfId="0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/>
    </xf>
    <xf numFmtId="3" fontId="45" fillId="0" borderId="10" xfId="0" applyNumberFormat="1" applyFont="1" applyFill="1" applyBorder="1" applyAlignment="1">
      <alignment horizontal="center"/>
    </xf>
    <xf numFmtId="0" fontId="45" fillId="0" borderId="10" xfId="0" applyFont="1" applyFill="1" applyBorder="1" applyAlignment="1">
      <alignment horizontal="center" wrapText="1"/>
    </xf>
    <xf numFmtId="3" fontId="47" fillId="0" borderId="10" xfId="0" applyNumberFormat="1" applyFont="1" applyFill="1" applyBorder="1" applyAlignment="1">
      <alignment horizontal="center" wrapText="1"/>
    </xf>
    <xf numFmtId="0" fontId="47" fillId="0" borderId="10" xfId="0" applyFont="1" applyBorder="1" applyAlignment="1">
      <alignment wrapText="1"/>
    </xf>
    <xf numFmtId="3" fontId="47" fillId="0" borderId="10" xfId="0" applyNumberFormat="1" applyFont="1" applyBorder="1" applyAlignment="1">
      <alignment horizontal="center" vertical="center" wrapText="1"/>
    </xf>
    <xf numFmtId="4" fontId="47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3" fontId="47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/>
    </xf>
    <xf numFmtId="0" fontId="48" fillId="0" borderId="10" xfId="0" applyFont="1" applyBorder="1" applyAlignment="1">
      <alignment/>
    </xf>
    <xf numFmtId="0" fontId="48" fillId="0" borderId="10" xfId="0" applyFont="1" applyBorder="1" applyAlignment="1">
      <alignment horizontal="center" wrapText="1"/>
    </xf>
    <xf numFmtId="0" fontId="47" fillId="0" borderId="10" xfId="0" applyFont="1" applyFill="1" applyBorder="1" applyAlignment="1">
      <alignment horizontal="center" wrapText="1"/>
    </xf>
    <xf numFmtId="0" fontId="49" fillId="0" borderId="10" xfId="0" applyFont="1" applyFill="1" applyBorder="1" applyAlignment="1">
      <alignment/>
    </xf>
    <xf numFmtId="4" fontId="47" fillId="0" borderId="10" xfId="0" applyNumberFormat="1" applyFont="1" applyBorder="1" applyAlignment="1">
      <alignment horizontal="right" vertical="center" wrapText="1"/>
    </xf>
    <xf numFmtId="4" fontId="47" fillId="0" borderId="10" xfId="0" applyNumberFormat="1" applyFont="1" applyFill="1" applyBorder="1" applyAlignment="1">
      <alignment horizontal="right" wrapText="1"/>
    </xf>
    <xf numFmtId="4" fontId="2" fillId="0" borderId="10" xfId="0" applyNumberFormat="1" applyFont="1" applyFill="1" applyBorder="1" applyAlignment="1">
      <alignment horizontal="right"/>
    </xf>
    <xf numFmtId="0" fontId="4" fillId="0" borderId="0" xfId="0" applyFont="1" applyAlignment="1">
      <alignment horizontal="right"/>
    </xf>
    <xf numFmtId="3" fontId="50" fillId="0" borderId="10" xfId="0" applyNumberFormat="1" applyFont="1" applyBorder="1" applyAlignment="1">
      <alignment horizontal="center" wrapText="1"/>
    </xf>
    <xf numFmtId="3" fontId="50" fillId="0" borderId="10" xfId="0" applyNumberFormat="1" applyFont="1" applyFill="1" applyBorder="1" applyAlignment="1">
      <alignment horizontal="center" wrapText="1"/>
    </xf>
    <xf numFmtId="4" fontId="50" fillId="0" borderId="10" xfId="0" applyNumberFormat="1" applyFont="1" applyBorder="1" applyAlignment="1">
      <alignment/>
    </xf>
    <xf numFmtId="4" fontId="50" fillId="0" borderId="10" xfId="0" applyNumberFormat="1" applyFont="1" applyFill="1" applyBorder="1" applyAlignment="1">
      <alignment horizontal="right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PageLayoutView="0" workbookViewId="0" topLeftCell="A1">
      <selection activeCell="C5" sqref="C5:F5"/>
    </sheetView>
  </sheetViews>
  <sheetFormatPr defaultColWidth="9.140625" defaultRowHeight="12.75"/>
  <cols>
    <col min="1" max="1" width="4.57421875" style="3" customWidth="1"/>
    <col min="2" max="2" width="44.8515625" style="3" bestFit="1" customWidth="1"/>
    <col min="3" max="3" width="15.7109375" style="3" customWidth="1"/>
    <col min="4" max="4" width="10.7109375" style="3" customWidth="1"/>
    <col min="5" max="5" width="13.140625" style="3" bestFit="1" customWidth="1"/>
    <col min="6" max="6" width="14.28125" style="3" customWidth="1"/>
    <col min="7" max="16384" width="9.140625" style="3" customWidth="1"/>
  </cols>
  <sheetData>
    <row r="1" spans="1:6" ht="15.75">
      <c r="A1" s="38" t="s">
        <v>20</v>
      </c>
      <c r="B1" s="38"/>
      <c r="C1" s="38"/>
      <c r="D1" s="38"/>
      <c r="E1" s="38"/>
      <c r="F1" s="38"/>
    </row>
    <row r="2" spans="1:6" ht="15.75">
      <c r="A2" s="38" t="s">
        <v>21</v>
      </c>
      <c r="B2" s="38"/>
      <c r="C2" s="38"/>
      <c r="D2" s="38"/>
      <c r="E2" s="38"/>
      <c r="F2" s="38"/>
    </row>
    <row r="3" spans="1:6" ht="15.75" customHeight="1">
      <c r="A3" s="39" t="s">
        <v>22</v>
      </c>
      <c r="B3" s="39"/>
      <c r="C3" s="39"/>
      <c r="D3" s="39"/>
      <c r="E3" s="39"/>
      <c r="F3" s="39"/>
    </row>
    <row r="4" spans="4:5" ht="15.75">
      <c r="D4" s="9"/>
      <c r="E4" s="9"/>
    </row>
    <row r="5" spans="1:6" ht="16.5" customHeight="1">
      <c r="A5" s="35" t="s">
        <v>0</v>
      </c>
      <c r="B5" s="43" t="s">
        <v>1</v>
      </c>
      <c r="C5" s="40" t="s">
        <v>26</v>
      </c>
      <c r="D5" s="40"/>
      <c r="E5" s="40"/>
      <c r="F5" s="40"/>
    </row>
    <row r="6" spans="1:6" ht="54" customHeight="1">
      <c r="A6" s="36"/>
      <c r="B6" s="44"/>
      <c r="C6" s="35" t="s">
        <v>19</v>
      </c>
      <c r="D6" s="41" t="s">
        <v>23</v>
      </c>
      <c r="E6" s="42"/>
      <c r="F6" s="35" t="s">
        <v>18</v>
      </c>
    </row>
    <row r="7" spans="1:6" s="11" customFormat="1" ht="29.25" customHeight="1">
      <c r="A7" s="37"/>
      <c r="B7" s="45"/>
      <c r="C7" s="37"/>
      <c r="D7" s="10" t="s">
        <v>24</v>
      </c>
      <c r="E7" s="10" t="s">
        <v>25</v>
      </c>
      <c r="F7" s="37"/>
    </row>
    <row r="8" spans="1:6" ht="15.75">
      <c r="A8" s="21"/>
      <c r="B8" s="22" t="s">
        <v>2</v>
      </c>
      <c r="C8" s="17">
        <f>SUM(C9:C12)</f>
        <v>3215</v>
      </c>
      <c r="D8" s="17">
        <f>SUM(D9:D12)</f>
        <v>3018</v>
      </c>
      <c r="E8" s="27">
        <f aca="true" t="shared" si="0" ref="E8:E14">D8*1418</f>
        <v>4279524</v>
      </c>
      <c r="F8" s="18">
        <f aca="true" t="shared" si="1" ref="F8:F14">D8/C8%</f>
        <v>93.87247278382583</v>
      </c>
    </row>
    <row r="9" spans="1:6" ht="15.75">
      <c r="A9" s="6">
        <v>1</v>
      </c>
      <c r="B9" s="6" t="s">
        <v>3</v>
      </c>
      <c r="C9" s="5">
        <v>1300</v>
      </c>
      <c r="D9" s="12">
        <v>1301</v>
      </c>
      <c r="E9" s="29">
        <f t="shared" si="0"/>
        <v>1844818</v>
      </c>
      <c r="F9" s="19">
        <f t="shared" si="1"/>
        <v>100.07692307692308</v>
      </c>
    </row>
    <row r="10" spans="1:6" ht="15.75">
      <c r="A10" s="6">
        <v>2</v>
      </c>
      <c r="B10" s="6" t="s">
        <v>4</v>
      </c>
      <c r="C10" s="5">
        <v>815</v>
      </c>
      <c r="D10" s="8">
        <v>900</v>
      </c>
      <c r="E10" s="29">
        <f t="shared" si="0"/>
        <v>1276200</v>
      </c>
      <c r="F10" s="19">
        <f t="shared" si="1"/>
        <v>110.42944785276073</v>
      </c>
    </row>
    <row r="11" spans="1:6" ht="15.75">
      <c r="A11" s="6">
        <v>3</v>
      </c>
      <c r="B11" s="6" t="s">
        <v>5</v>
      </c>
      <c r="C11" s="5">
        <v>915</v>
      </c>
      <c r="D11" s="13">
        <v>612</v>
      </c>
      <c r="E11" s="29">
        <f t="shared" si="0"/>
        <v>867816</v>
      </c>
      <c r="F11" s="19">
        <f t="shared" si="1"/>
        <v>66.88524590163934</v>
      </c>
    </row>
    <row r="12" spans="1:6" ht="15.75">
      <c r="A12" s="6">
        <v>4</v>
      </c>
      <c r="B12" s="6" t="s">
        <v>6</v>
      </c>
      <c r="C12" s="1">
        <v>185</v>
      </c>
      <c r="D12" s="14">
        <v>205</v>
      </c>
      <c r="E12" s="29">
        <f t="shared" si="0"/>
        <v>290690</v>
      </c>
      <c r="F12" s="19">
        <f t="shared" si="1"/>
        <v>110.8108108108108</v>
      </c>
    </row>
    <row r="13" spans="1:6" ht="15.75">
      <c r="A13" s="23">
        <v>5</v>
      </c>
      <c r="B13" s="16" t="s">
        <v>16</v>
      </c>
      <c r="C13" s="31">
        <v>400</v>
      </c>
      <c r="D13" s="32">
        <v>416</v>
      </c>
      <c r="E13" s="34">
        <f t="shared" si="0"/>
        <v>589888</v>
      </c>
      <c r="F13" s="33">
        <f t="shared" si="1"/>
        <v>104</v>
      </c>
    </row>
    <row r="14" spans="1:6" ht="15.75">
      <c r="A14" s="24"/>
      <c r="B14" s="16" t="s">
        <v>7</v>
      </c>
      <c r="C14" s="15">
        <f>SUM(C15:C22)</f>
        <v>2385</v>
      </c>
      <c r="D14" s="15">
        <f>SUM(D15:D22)</f>
        <v>1971</v>
      </c>
      <c r="E14" s="28">
        <f t="shared" si="0"/>
        <v>2794878</v>
      </c>
      <c r="F14" s="18">
        <f t="shared" si="1"/>
        <v>82.64150943396226</v>
      </c>
    </row>
    <row r="15" spans="1:6" ht="15.75">
      <c r="A15" s="6">
        <v>6</v>
      </c>
      <c r="B15" s="6" t="s">
        <v>8</v>
      </c>
      <c r="C15" s="4">
        <v>172</v>
      </c>
      <c r="D15" s="4">
        <v>174</v>
      </c>
      <c r="E15" s="29">
        <f aca="true" t="shared" si="2" ref="E15:E22">D15*1418</f>
        <v>246732</v>
      </c>
      <c r="F15" s="19">
        <f aca="true" t="shared" si="3" ref="F15:F22">D15/C15%</f>
        <v>101.16279069767442</v>
      </c>
    </row>
    <row r="16" spans="1:6" ht="15.75">
      <c r="A16" s="6">
        <v>7</v>
      </c>
      <c r="B16" s="6" t="s">
        <v>9</v>
      </c>
      <c r="C16" s="4">
        <v>507</v>
      </c>
      <c r="D16" s="4">
        <v>348</v>
      </c>
      <c r="E16" s="29">
        <f t="shared" si="2"/>
        <v>493464</v>
      </c>
      <c r="F16" s="19">
        <f t="shared" si="3"/>
        <v>68.63905325443787</v>
      </c>
    </row>
    <row r="17" spans="1:6" ht="15.75">
      <c r="A17" s="6">
        <v>8</v>
      </c>
      <c r="B17" s="6" t="s">
        <v>10</v>
      </c>
      <c r="C17" s="4">
        <v>130</v>
      </c>
      <c r="D17" s="4">
        <v>123</v>
      </c>
      <c r="E17" s="29">
        <f t="shared" si="2"/>
        <v>174414</v>
      </c>
      <c r="F17" s="19">
        <f t="shared" si="3"/>
        <v>94.61538461538461</v>
      </c>
    </row>
    <row r="18" spans="1:6" ht="15.75">
      <c r="A18" s="6">
        <v>9</v>
      </c>
      <c r="B18" s="6" t="s">
        <v>11</v>
      </c>
      <c r="C18" s="4">
        <v>281</v>
      </c>
      <c r="D18" s="8">
        <v>281</v>
      </c>
      <c r="E18" s="29">
        <f t="shared" si="2"/>
        <v>398458</v>
      </c>
      <c r="F18" s="19">
        <f t="shared" si="3"/>
        <v>100</v>
      </c>
    </row>
    <row r="19" spans="1:6" ht="15.75">
      <c r="A19" s="6">
        <v>10</v>
      </c>
      <c r="B19" s="6" t="s">
        <v>12</v>
      </c>
      <c r="C19" s="4">
        <v>400</v>
      </c>
      <c r="D19" s="8">
        <v>419</v>
      </c>
      <c r="E19" s="29">
        <f t="shared" si="2"/>
        <v>594142</v>
      </c>
      <c r="F19" s="19">
        <f t="shared" si="3"/>
        <v>104.75</v>
      </c>
    </row>
    <row r="20" spans="1:6" ht="15.75">
      <c r="A20" s="6">
        <v>11</v>
      </c>
      <c r="B20" s="6" t="s">
        <v>13</v>
      </c>
      <c r="C20" s="4">
        <v>330</v>
      </c>
      <c r="D20" s="8">
        <v>149</v>
      </c>
      <c r="E20" s="29">
        <f t="shared" si="2"/>
        <v>211282</v>
      </c>
      <c r="F20" s="19">
        <f t="shared" si="3"/>
        <v>45.151515151515156</v>
      </c>
    </row>
    <row r="21" spans="1:6" ht="15.75">
      <c r="A21" s="6">
        <v>12</v>
      </c>
      <c r="B21" s="6" t="s">
        <v>14</v>
      </c>
      <c r="C21" s="4">
        <v>355</v>
      </c>
      <c r="D21" s="8">
        <v>263</v>
      </c>
      <c r="E21" s="29">
        <f t="shared" si="2"/>
        <v>372934</v>
      </c>
      <c r="F21" s="19">
        <f t="shared" si="3"/>
        <v>74.08450704225352</v>
      </c>
    </row>
    <row r="22" spans="1:6" ht="15.75">
      <c r="A22" s="6">
        <v>13</v>
      </c>
      <c r="B22" s="6" t="s">
        <v>15</v>
      </c>
      <c r="C22" s="4">
        <v>210</v>
      </c>
      <c r="D22" s="8">
        <v>214</v>
      </c>
      <c r="E22" s="29">
        <f t="shared" si="2"/>
        <v>303452</v>
      </c>
      <c r="F22" s="19">
        <f t="shared" si="3"/>
        <v>101.9047619047619</v>
      </c>
    </row>
    <row r="23" spans="1:6" ht="18.75">
      <c r="A23" s="25"/>
      <c r="B23" s="26" t="s">
        <v>17</v>
      </c>
      <c r="C23" s="20">
        <f>C8+C13+C14</f>
        <v>6000</v>
      </c>
      <c r="D23" s="15">
        <f>D8+D13+D14</f>
        <v>5405</v>
      </c>
      <c r="E23" s="28">
        <f>D23*1418</f>
        <v>7664290</v>
      </c>
      <c r="F23" s="18">
        <f>D23/C23%</f>
        <v>90.08333333333333</v>
      </c>
    </row>
    <row r="24" ht="12.75">
      <c r="E24" s="30"/>
    </row>
    <row r="25" s="7" customFormat="1" ht="15.75"/>
    <row r="29" ht="12.75">
      <c r="B29" s="2"/>
    </row>
    <row r="30" ht="12.75">
      <c r="B30" s="2"/>
    </row>
  </sheetData>
  <sheetProtection/>
  <mergeCells count="9">
    <mergeCell ref="A5:A7"/>
    <mergeCell ref="F6:F7"/>
    <mergeCell ref="A1:F1"/>
    <mergeCell ref="A2:F2"/>
    <mergeCell ref="A3:F3"/>
    <mergeCell ref="C5:F5"/>
    <mergeCell ref="D6:E6"/>
    <mergeCell ref="C6:C7"/>
    <mergeCell ref="B5:B7"/>
  </mergeCells>
  <printOptions/>
  <pageMargins left="0.19" right="0.18" top="0.42" bottom="1" header="0.56" footer="0.5"/>
  <pageSetup horizontalDpi="600" verticalDpi="600" orientation="portrait" paperSize="9" scale="90" r:id="rId1"/>
  <ignoredErrors>
    <ignoredError sqref="C8:D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</cp:lastModifiedBy>
  <cp:lastPrinted>2012-02-28T02:51:17Z</cp:lastPrinted>
  <dcterms:created xsi:type="dcterms:W3CDTF">1996-10-08T23:32:33Z</dcterms:created>
  <dcterms:modified xsi:type="dcterms:W3CDTF">2012-03-23T00:01:55Z</dcterms:modified>
  <cp:category/>
  <cp:version/>
  <cp:contentType/>
  <cp:contentStatus/>
</cp:coreProperties>
</file>