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D3" i="2"/>
  <c r="D2" i="2"/>
  <c r="D63" i="2" l="1"/>
  <c r="A63" i="2"/>
  <c r="A52" i="2"/>
  <c r="E31" i="2" l="1"/>
  <c r="F48" i="1"/>
  <c r="E30" i="2" l="1"/>
  <c r="E27" i="2"/>
  <c r="E38" i="2" l="1"/>
  <c r="H38" i="2" s="1"/>
  <c r="D52" i="2" l="1"/>
  <c r="D7" i="2" l="1"/>
  <c r="D47" i="2" l="1"/>
  <c r="D46" i="2"/>
  <c r="B17" i="2" l="1"/>
</calcChain>
</file>

<file path=xl/sharedStrings.xml><?xml version="1.0" encoding="utf-8"?>
<sst xmlns="http://schemas.openxmlformats.org/spreadsheetml/2006/main" count="164" uniqueCount="95">
  <si>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</si>
  <si>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</si>
  <si>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</si>
  <si>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</si>
  <si>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</si>
  <si>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</si>
  <si>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</si>
  <si>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</si>
  <si>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</si>
  <si>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</si>
  <si>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</si>
  <si>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</si>
  <si>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</si>
  <si>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</si>
  <si>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</si>
  <si>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</si>
  <si>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</si>
  <si>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</si>
  <si>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</si>
  <si>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</si>
  <si>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</si>
  <si>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</si>
  <si>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</si>
  <si>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</si>
  <si>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</si>
  <si>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</si>
  <si>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</si>
  <si>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</si>
  <si>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</si>
  <si>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</si>
  <si>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</si>
  <si>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</si>
  <si>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</si>
  <si>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</si>
  <si>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</si>
  <si>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</si>
  <si>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</si>
  <si>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</si>
  <si>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</si>
  <si>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</si>
  <si>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</si>
  <si>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</si>
  <si>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</si>
  <si>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</si>
  <si>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</si>
  <si>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</si>
  <si>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</si>
  <si>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</si>
  <si>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</si>
  <si>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</si>
  <si>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</si>
  <si>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</si>
  <si>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</si>
  <si>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</si>
  <si>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Общество с ограниченной </t>
  </si>
  <si>
    <t>Общество с ограниченной ответственностью "Дантист XXI век"</t>
  </si>
  <si>
    <t>ответственностью "Дантист XXI век"</t>
  </si>
  <si>
    <t>2.1.</t>
  </si>
  <si>
    <t>3.</t>
  </si>
  <si>
    <t>1.2.</t>
  </si>
  <si>
    <t>проведение диагностических (лабораторных) исследований</t>
  </si>
  <si>
    <t xml:space="preserve">              II. Медицинская помощь в стационарных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</si>
  <si>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</si>
  <si>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исключением высокотехнологичной) медицинская помощь</t>
  </si>
  <si>
    <t>Профиль медицинской помощи</t>
  </si>
  <si>
    <t xml:space="preserve">Наименование группы заболеваний, состояний (КСГ, КПГ) </t>
  </si>
  <si>
    <t>Объемы медицинской помощи (случай), в условиях</t>
  </si>
  <si>
    <t xml:space="preserve">Код </t>
  </si>
  <si>
    <t>Наименование</t>
  </si>
  <si>
    <t>стационара</t>
  </si>
  <si>
    <t>дневного стационара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</si>
  <si>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</si>
  <si>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Урология</t>
  </si>
  <si>
    <t xml:space="preserve">Хирургия </t>
  </si>
  <si>
    <t>Колопроктология</t>
  </si>
  <si>
    <t>-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</si>
  <si>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</si>
  <si>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</si>
  <si>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Акушерство и гинекология</t>
  </si>
  <si>
    <t>2.1.1</t>
  </si>
  <si>
    <t>2.1.2</t>
  </si>
  <si>
    <t>2.1.3</t>
  </si>
  <si>
    <t>2.1.4</t>
  </si>
  <si>
    <t>Детская урология-андрология</t>
  </si>
  <si>
    <t>Оториноларингология (за исключением кохлеарной имплантации)</t>
  </si>
  <si>
    <t>Хирургия (абдоминальная)</t>
  </si>
  <si>
    <t>2.1.5</t>
  </si>
  <si>
    <t>Сергей Александрович Юпатин, директор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</si>
  <si>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</si>
  <si>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</si>
  <si>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</si>
  <si>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</si>
  <si>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29.12.2023г.  № 11</t>
  </si>
  <si>
    <t xml:space="preserve">к  Дополнительному соглашению </t>
  </si>
  <si>
    <t>от "18" марта 2024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</si>
</sst>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right" vertical="center" wrapText="1"/>
    </xf>
    <xf numFmtId="3" fontId="1" fillId="0" borderId="0" xfId="0" applyNumberFormat="1" applyFont="1"/>
    <xf numFmtId="0" fontId="5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/>
    <xf numFmtId="0" fontId="5" fillId="0" borderId="2" xfId="0" applyFont="1" applyBorder="1" applyAlignment="1">
      <alignment horizontal="left" vertical="center" wrapText="1"/>
    </xf>
    <xf numFmtId="164" fontId="6" fillId="0" borderId="0" xfId="0" applyNumberFormat="1" applyFont="1"/>
    <xf numFmtId="3" fontId="7" fillId="0" borderId="0" xfId="0" applyNumberFormat="1" applyFont="1"/>
    <xf numFmtId="0" fontId="1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view="pageBreakPreview" topLeftCell="A13" zoomScale="80" zoomScaleNormal="100" zoomScaleSheetLayoutView="80" workbookViewId="0">
      <selection activeCell="F29" sqref="F29"/>
    </sheetView>
  </sheetViews>
  <sheetFormatPr defaultRowHeight="18.75" x14ac:dyDescent="0.3"/>
  <cols>
    <col min="1" max="1" width="9.140625" style="1"/>
    <col min="2" max="2" width="64" style="1" customWidth="1"/>
    <col min="3" max="3" width="13.42578125" style="1" customWidth="1"/>
    <col min="4" max="4" width="13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6" t="s">
        <v>22</v>
      </c>
      <c r="F1" s="36"/>
      <c r="G1" s="36"/>
    </row>
    <row r="2" spans="2:7" x14ac:dyDescent="0.3">
      <c r="E2" s="36" t="s">
        <v>93</v>
      </c>
      <c r="F2" s="36"/>
      <c r="G2" s="36"/>
    </row>
    <row r="3" spans="2:7" x14ac:dyDescent="0.3">
      <c r="E3" s="36" t="s">
        <v>94</v>
      </c>
      <c r="F3" s="36"/>
      <c r="G3" s="36"/>
    </row>
    <row r="4" spans="2:7" x14ac:dyDescent="0.3">
      <c r="E4" s="36" t="s">
        <v>37</v>
      </c>
      <c r="F4" s="36"/>
      <c r="G4" s="36"/>
    </row>
    <row r="5" spans="2:7" x14ac:dyDescent="0.3">
      <c r="E5" s="36" t="s">
        <v>0</v>
      </c>
      <c r="F5" s="36"/>
      <c r="G5" s="36"/>
    </row>
    <row r="6" spans="2:7" x14ac:dyDescent="0.3">
      <c r="E6" s="36" t="s">
        <v>1</v>
      </c>
      <c r="F6" s="36"/>
      <c r="G6" s="36"/>
    </row>
    <row r="7" spans="2:7" x14ac:dyDescent="0.3">
      <c r="E7" s="36" t="s">
        <v>92</v>
      </c>
      <c r="F7" s="36"/>
      <c r="G7" s="36"/>
    </row>
    <row r="10" spans="2:7" x14ac:dyDescent="0.3">
      <c r="B10" s="38" t="s">
        <v>49</v>
      </c>
      <c r="C10" s="38"/>
      <c r="D10" s="38"/>
      <c r="E10" s="38"/>
      <c r="F10" s="38"/>
    </row>
    <row r="11" spans="2:7" x14ac:dyDescent="0.3">
      <c r="B11" s="38" t="s">
        <v>91</v>
      </c>
      <c r="C11" s="38"/>
      <c r="D11" s="38"/>
      <c r="E11" s="38"/>
      <c r="F11" s="38"/>
    </row>
    <row r="12" spans="2:7" s="12" customFormat="1" ht="15" x14ac:dyDescent="0.25">
      <c r="B12" s="40" t="s">
        <v>38</v>
      </c>
      <c r="C12" s="40"/>
      <c r="D12" s="40"/>
      <c r="E12" s="40"/>
      <c r="F12" s="40"/>
    </row>
    <row r="13" spans="2:7" s="12" customFormat="1" ht="15" x14ac:dyDescent="0.25">
      <c r="B13" s="40" t="s">
        <v>39</v>
      </c>
      <c r="C13" s="40"/>
      <c r="D13" s="40"/>
      <c r="E13" s="40"/>
      <c r="F13" s="40"/>
    </row>
    <row r="14" spans="2:7" s="12" customFormat="1" ht="15" x14ac:dyDescent="0.25">
      <c r="B14" s="40" t="s">
        <v>40</v>
      </c>
      <c r="C14" s="40"/>
      <c r="D14" s="40"/>
      <c r="E14" s="40"/>
      <c r="F14" s="40"/>
    </row>
    <row r="15" spans="2:7" s="12" customFormat="1" ht="15" x14ac:dyDescent="0.25">
      <c r="B15" s="40" t="s">
        <v>41</v>
      </c>
      <c r="C15" s="40"/>
      <c r="D15" s="40"/>
      <c r="E15" s="40"/>
      <c r="F15" s="40"/>
    </row>
    <row r="16" spans="2:7" s="12" customFormat="1" ht="15" x14ac:dyDescent="0.25">
      <c r="B16" s="40" t="s">
        <v>42</v>
      </c>
      <c r="C16" s="40"/>
      <c r="D16" s="40"/>
      <c r="E16" s="40"/>
      <c r="F16" s="40"/>
    </row>
    <row r="17" spans="1:6" x14ac:dyDescent="0.3">
      <c r="B17" s="11"/>
      <c r="C17" s="11"/>
      <c r="D17" s="11"/>
      <c r="E17" s="11"/>
      <c r="F17" s="11"/>
    </row>
    <row r="18" spans="1:6" ht="27" customHeight="1" x14ac:dyDescent="0.3">
      <c r="A18" s="2"/>
      <c r="B18" s="41" t="s">
        <v>55</v>
      </c>
      <c r="C18" s="41"/>
      <c r="D18" s="41"/>
      <c r="E18" s="41"/>
      <c r="F18" s="41"/>
    </row>
    <row r="19" spans="1:6" s="12" customFormat="1" ht="14.25" customHeight="1" x14ac:dyDescent="0.25">
      <c r="B19" s="40" t="s">
        <v>43</v>
      </c>
      <c r="C19" s="40"/>
      <c r="D19" s="40"/>
      <c r="E19" s="40"/>
      <c r="F19" s="40"/>
    </row>
    <row r="20" spans="1:6" s="12" customFormat="1" ht="14.25" customHeight="1" x14ac:dyDescent="0.25">
      <c r="B20" s="40" t="s">
        <v>2</v>
      </c>
      <c r="C20" s="40"/>
      <c r="D20" s="40"/>
      <c r="E20" s="40"/>
      <c r="F20" s="40"/>
    </row>
    <row r="21" spans="1:6" s="12" customFormat="1" ht="14.25" customHeight="1" x14ac:dyDescent="0.25">
      <c r="B21" s="40" t="s">
        <v>44</v>
      </c>
      <c r="C21" s="40"/>
      <c r="D21" s="40"/>
      <c r="E21" s="40"/>
      <c r="F21" s="40"/>
    </row>
    <row r="23" spans="1:6" x14ac:dyDescent="0.3">
      <c r="A23" s="1" t="s">
        <v>23</v>
      </c>
    </row>
    <row r="25" spans="1:6" ht="33.75" customHeight="1" x14ac:dyDescent="0.3">
      <c r="A25" s="55" t="s">
        <v>52</v>
      </c>
      <c r="B25" s="55"/>
      <c r="C25" s="55"/>
      <c r="D25" s="55"/>
      <c r="E25" s="55"/>
      <c r="F25" s="55"/>
    </row>
    <row r="27" spans="1:6" ht="53.25" customHeight="1" x14ac:dyDescent="0.3">
      <c r="A27" s="6" t="s">
        <v>34</v>
      </c>
      <c r="B27" s="54" t="s">
        <v>3</v>
      </c>
      <c r="C27" s="54"/>
      <c r="D27" s="54"/>
      <c r="E27" s="7" t="s">
        <v>4</v>
      </c>
      <c r="F27" s="4" t="s">
        <v>5</v>
      </c>
    </row>
    <row r="28" spans="1:6" x14ac:dyDescent="0.3">
      <c r="A28" s="16" t="s">
        <v>7</v>
      </c>
      <c r="B28" s="42" t="s">
        <v>11</v>
      </c>
      <c r="C28" s="42"/>
      <c r="D28" s="42"/>
      <c r="E28" s="13" t="s">
        <v>8</v>
      </c>
      <c r="F28" s="24">
        <v>9099</v>
      </c>
    </row>
    <row r="29" spans="1:6" ht="21.75" customHeight="1" x14ac:dyDescent="0.3">
      <c r="A29" s="16" t="s">
        <v>57</v>
      </c>
      <c r="B29" s="42" t="s">
        <v>53</v>
      </c>
      <c r="C29" s="42"/>
      <c r="D29" s="42"/>
      <c r="E29" s="13" t="s">
        <v>8</v>
      </c>
      <c r="F29" s="24">
        <v>9099</v>
      </c>
    </row>
    <row r="30" spans="1:6" ht="21" customHeight="1" x14ac:dyDescent="0.3">
      <c r="A30" s="16" t="s">
        <v>58</v>
      </c>
      <c r="B30" s="42" t="s">
        <v>9</v>
      </c>
      <c r="C30" s="42"/>
      <c r="D30" s="42"/>
      <c r="E30" s="13" t="s">
        <v>8</v>
      </c>
      <c r="F30" s="24">
        <v>3001</v>
      </c>
    </row>
    <row r="32" spans="1:6" ht="23.25" customHeight="1" x14ac:dyDescent="0.3"/>
    <row r="33" spans="1:6" s="17" customFormat="1" x14ac:dyDescent="0.3">
      <c r="A33" s="17" t="s">
        <v>61</v>
      </c>
    </row>
    <row r="34" spans="1:6" s="17" customFormat="1" ht="12.75" customHeight="1" x14ac:dyDescent="0.3"/>
    <row r="35" spans="1:6" s="17" customFormat="1" x14ac:dyDescent="0.3">
      <c r="A35" s="17" t="s">
        <v>62</v>
      </c>
    </row>
    <row r="36" spans="1:6" s="17" customFormat="1" ht="14.25" customHeight="1" x14ac:dyDescent="0.3"/>
    <row r="37" spans="1:6" s="17" customFormat="1" ht="18.75" customHeight="1" x14ac:dyDescent="0.3">
      <c r="A37" s="17" t="s">
        <v>63</v>
      </c>
    </row>
    <row r="38" spans="1:6" s="17" customFormat="1" x14ac:dyDescent="0.3"/>
    <row r="39" spans="1:6" s="17" customFormat="1" ht="37.5" customHeight="1" x14ac:dyDescent="0.3">
      <c r="A39" s="43" t="s">
        <v>64</v>
      </c>
      <c r="B39" s="44"/>
      <c r="C39" s="63" t="s">
        <v>65</v>
      </c>
      <c r="D39" s="64"/>
      <c r="E39" s="43" t="s">
        <v>66</v>
      </c>
      <c r="F39" s="44"/>
    </row>
    <row r="40" spans="1:6" s="17" customFormat="1" ht="35.25" customHeight="1" x14ac:dyDescent="0.3">
      <c r="A40" s="18" t="s">
        <v>67</v>
      </c>
      <c r="B40" s="19" t="s">
        <v>68</v>
      </c>
      <c r="C40" s="65"/>
      <c r="D40" s="66"/>
      <c r="E40" s="20" t="s">
        <v>69</v>
      </c>
      <c r="F40" s="20" t="s">
        <v>70</v>
      </c>
    </row>
    <row r="41" spans="1:6" s="17" customFormat="1" ht="73.5" customHeight="1" x14ac:dyDescent="0.3">
      <c r="A41" s="21">
        <v>136</v>
      </c>
      <c r="B41" s="22" t="s">
        <v>71</v>
      </c>
      <c r="C41" s="43">
        <v>2</v>
      </c>
      <c r="D41" s="44"/>
      <c r="E41" s="20" t="s">
        <v>75</v>
      </c>
      <c r="F41" s="31">
        <v>196</v>
      </c>
    </row>
    <row r="42" spans="1:6" s="17" customFormat="1" ht="19.5" customHeight="1" x14ac:dyDescent="0.3">
      <c r="A42" s="21">
        <v>19</v>
      </c>
      <c r="B42" s="30" t="s">
        <v>83</v>
      </c>
      <c r="C42" s="56">
        <v>9</v>
      </c>
      <c r="D42" s="57"/>
      <c r="E42" s="20" t="s">
        <v>75</v>
      </c>
      <c r="F42" s="32">
        <v>2</v>
      </c>
    </row>
    <row r="43" spans="1:6" s="17" customFormat="1" ht="19.5" customHeight="1" x14ac:dyDescent="0.3">
      <c r="A43" s="23">
        <v>108</v>
      </c>
      <c r="B43" s="22" t="s">
        <v>72</v>
      </c>
      <c r="C43" s="43">
        <v>30</v>
      </c>
      <c r="D43" s="44"/>
      <c r="E43" s="25" t="s">
        <v>75</v>
      </c>
      <c r="F43" s="24">
        <v>0</v>
      </c>
    </row>
    <row r="44" spans="1:6" s="17" customFormat="1" ht="19.5" customHeight="1" x14ac:dyDescent="0.3">
      <c r="A44" s="23">
        <v>112</v>
      </c>
      <c r="B44" s="22" t="s">
        <v>73</v>
      </c>
      <c r="C44" s="43">
        <v>31</v>
      </c>
      <c r="D44" s="44"/>
      <c r="E44" s="25" t="s">
        <v>75</v>
      </c>
      <c r="F44" s="24">
        <v>183</v>
      </c>
    </row>
    <row r="45" spans="1:6" s="17" customFormat="1" ht="31.5" customHeight="1" x14ac:dyDescent="0.3">
      <c r="A45" s="29">
        <v>162</v>
      </c>
      <c r="B45" s="22" t="s">
        <v>84</v>
      </c>
      <c r="C45" s="58">
        <v>20</v>
      </c>
      <c r="D45" s="59"/>
      <c r="E45" s="25" t="s">
        <v>75</v>
      </c>
      <c r="F45" s="32">
        <v>48</v>
      </c>
    </row>
    <row r="46" spans="1:6" s="17" customFormat="1" x14ac:dyDescent="0.3">
      <c r="A46" s="23">
        <v>30</v>
      </c>
      <c r="B46" s="22" t="s">
        <v>74</v>
      </c>
      <c r="C46" s="43">
        <v>14</v>
      </c>
      <c r="D46" s="44"/>
      <c r="E46" s="25" t="s">
        <v>75</v>
      </c>
      <c r="F46" s="24">
        <v>21</v>
      </c>
    </row>
    <row r="47" spans="1:6" s="17" customFormat="1" x14ac:dyDescent="0.3">
      <c r="A47" s="33">
        <v>81</v>
      </c>
      <c r="B47" s="22" t="s">
        <v>85</v>
      </c>
      <c r="C47" s="43">
        <v>32</v>
      </c>
      <c r="D47" s="44"/>
      <c r="E47" s="25">
        <v>5</v>
      </c>
      <c r="F47" s="25" t="s">
        <v>75</v>
      </c>
    </row>
    <row r="48" spans="1:6" x14ac:dyDescent="0.3">
      <c r="A48" s="60" t="s">
        <v>12</v>
      </c>
      <c r="B48" s="61"/>
      <c r="C48" s="61"/>
      <c r="D48" s="62"/>
      <c r="E48" s="26">
        <v>5</v>
      </c>
      <c r="F48" s="32">
        <f>SUM(F41:F46)</f>
        <v>450</v>
      </c>
    </row>
    <row r="49" spans="1:7" ht="15.75" customHeight="1" x14ac:dyDescent="0.3"/>
    <row r="50" spans="1:7" ht="24.75" customHeight="1" x14ac:dyDescent="0.3">
      <c r="A50" s="2"/>
      <c r="B50" s="38" t="s">
        <v>24</v>
      </c>
      <c r="C50" s="38"/>
      <c r="D50" s="38"/>
      <c r="E50" s="38"/>
      <c r="F50" s="38"/>
    </row>
    <row r="52" spans="1:7" x14ac:dyDescent="0.3">
      <c r="A52" s="38" t="s">
        <v>13</v>
      </c>
      <c r="B52" s="38"/>
      <c r="E52" s="38" t="s">
        <v>15</v>
      </c>
      <c r="F52" s="38"/>
      <c r="G52" s="38"/>
    </row>
    <row r="53" spans="1:7" ht="18" customHeight="1" x14ac:dyDescent="0.3">
      <c r="A53" s="49" t="s">
        <v>26</v>
      </c>
      <c r="B53" s="49"/>
      <c r="E53" s="45" t="s">
        <v>54</v>
      </c>
      <c r="F53" s="45"/>
      <c r="G53" s="45"/>
    </row>
    <row r="54" spans="1:7" ht="18" customHeight="1" x14ac:dyDescent="0.3">
      <c r="A54" s="49" t="s">
        <v>27</v>
      </c>
      <c r="B54" s="49"/>
      <c r="E54" s="39" t="s">
        <v>56</v>
      </c>
      <c r="F54" s="39"/>
      <c r="G54" s="39"/>
    </row>
    <row r="55" spans="1:7" ht="18" customHeight="1" x14ac:dyDescent="0.3">
      <c r="A55" s="49" t="s">
        <v>50</v>
      </c>
      <c r="B55" s="49"/>
      <c r="E55" s="39"/>
      <c r="F55" s="39"/>
      <c r="G55" s="39"/>
    </row>
    <row r="56" spans="1:7" s="12" customFormat="1" ht="20.25" customHeight="1" x14ac:dyDescent="0.25">
      <c r="A56" s="37" t="s">
        <v>25</v>
      </c>
      <c r="B56" s="37"/>
      <c r="E56" s="37" t="s">
        <v>25</v>
      </c>
      <c r="F56" s="37"/>
      <c r="G56" s="37"/>
    </row>
    <row r="57" spans="1:7" ht="27.75" customHeight="1" x14ac:dyDescent="0.3">
      <c r="A57" s="45"/>
      <c r="B57" s="45"/>
      <c r="E57" s="45"/>
      <c r="F57" s="45"/>
      <c r="G57" s="45"/>
    </row>
    <row r="58" spans="1:7" s="12" customFormat="1" ht="15" x14ac:dyDescent="0.25">
      <c r="A58" s="51" t="s">
        <v>16</v>
      </c>
      <c r="B58" s="51"/>
      <c r="E58" s="51" t="s">
        <v>16</v>
      </c>
      <c r="F58" s="51"/>
      <c r="G58" s="51"/>
    </row>
    <row r="59" spans="1:7" ht="21" customHeight="1" x14ac:dyDescent="0.3">
      <c r="A59" s="48" t="s">
        <v>88</v>
      </c>
      <c r="B59" s="48"/>
      <c r="E59" s="49" t="s">
        <v>87</v>
      </c>
      <c r="F59" s="49"/>
      <c r="G59" s="49"/>
    </row>
    <row r="60" spans="1:7" s="12" customFormat="1" ht="29.25" customHeight="1" x14ac:dyDescent="0.25">
      <c r="A60" s="37" t="s">
        <v>28</v>
      </c>
      <c r="B60" s="37"/>
      <c r="E60" s="52" t="s">
        <v>28</v>
      </c>
      <c r="F60" s="52"/>
      <c r="G60" s="52"/>
    </row>
    <row r="61" spans="1:7" ht="17.25" customHeight="1" x14ac:dyDescent="0.3">
      <c r="A61" s="38" t="s">
        <v>17</v>
      </c>
      <c r="B61" s="38"/>
      <c r="E61" s="38" t="s">
        <v>17</v>
      </c>
      <c r="F61" s="38"/>
      <c r="G61" s="38"/>
    </row>
    <row r="62" spans="1:7" ht="24.75" customHeight="1" x14ac:dyDescent="0.3"/>
    <row r="63" spans="1:7" ht="21" customHeight="1" x14ac:dyDescent="0.3">
      <c r="A63" s="53" t="s">
        <v>14</v>
      </c>
      <c r="B63" s="53"/>
      <c r="E63" s="38" t="s">
        <v>14</v>
      </c>
      <c r="F63" s="38"/>
      <c r="G63" s="38"/>
    </row>
    <row r="64" spans="1:7" ht="21" customHeight="1" x14ac:dyDescent="0.3">
      <c r="A64" s="49" t="s">
        <v>29</v>
      </c>
      <c r="B64" s="49"/>
      <c r="E64" s="49" t="s">
        <v>31</v>
      </c>
      <c r="F64" s="49"/>
      <c r="G64" s="49"/>
    </row>
    <row r="65" spans="1:7" ht="21" customHeight="1" x14ac:dyDescent="0.3">
      <c r="A65" s="50" t="s">
        <v>30</v>
      </c>
      <c r="B65" s="50"/>
      <c r="E65" s="45" t="s">
        <v>32</v>
      </c>
      <c r="F65" s="45"/>
      <c r="G65" s="45"/>
    </row>
    <row r="66" spans="1:7" ht="21" customHeight="1" x14ac:dyDescent="0.3">
      <c r="A66" s="45"/>
      <c r="B66" s="45"/>
      <c r="E66" s="39" t="s">
        <v>33</v>
      </c>
      <c r="F66" s="39"/>
      <c r="G66" s="39"/>
    </row>
    <row r="67" spans="1:7" s="12" customFormat="1" ht="19.5" customHeight="1" x14ac:dyDescent="0.25">
      <c r="A67" s="37" t="s">
        <v>25</v>
      </c>
      <c r="B67" s="37"/>
      <c r="E67" s="37" t="s">
        <v>25</v>
      </c>
      <c r="F67" s="37"/>
      <c r="G67" s="37"/>
    </row>
    <row r="68" spans="1:7" ht="29.25" customHeight="1" x14ac:dyDescent="0.3">
      <c r="A68" s="49"/>
      <c r="B68" s="49"/>
      <c r="E68" s="49"/>
      <c r="F68" s="49"/>
      <c r="G68" s="49"/>
    </row>
    <row r="69" spans="1:7" s="12" customFormat="1" ht="15" x14ac:dyDescent="0.25">
      <c r="A69" s="46" t="s">
        <v>16</v>
      </c>
      <c r="B69" s="46"/>
      <c r="E69" s="46" t="s">
        <v>16</v>
      </c>
      <c r="F69" s="46"/>
      <c r="G69" s="46"/>
    </row>
    <row r="70" spans="1:7" ht="33.75" customHeight="1" x14ac:dyDescent="0.3">
      <c r="A70" s="48" t="s">
        <v>89</v>
      </c>
      <c r="B70" s="48"/>
      <c r="E70" s="47" t="s">
        <v>90</v>
      </c>
      <c r="F70" s="47"/>
      <c r="G70" s="47"/>
    </row>
    <row r="71" spans="1:7" s="12" customFormat="1" ht="31.5" customHeight="1" x14ac:dyDescent="0.25">
      <c r="A71" s="37" t="s">
        <v>28</v>
      </c>
      <c r="B71" s="37"/>
      <c r="E71" s="37" t="s">
        <v>28</v>
      </c>
      <c r="F71" s="37"/>
      <c r="G71" s="37"/>
    </row>
    <row r="72" spans="1:7" ht="25.5" customHeight="1" x14ac:dyDescent="0.3">
      <c r="A72" s="38" t="s">
        <v>17</v>
      </c>
      <c r="B72" s="38"/>
      <c r="E72" s="38" t="s">
        <v>17</v>
      </c>
      <c r="F72" s="38"/>
      <c r="G72" s="38"/>
    </row>
  </sheetData>
  <mergeCells count="75">
    <mergeCell ref="E2:G2"/>
    <mergeCell ref="E3:G3"/>
    <mergeCell ref="C46:D46"/>
    <mergeCell ref="A48:D48"/>
    <mergeCell ref="A39:B39"/>
    <mergeCell ref="C39:D40"/>
    <mergeCell ref="B30:D30"/>
    <mergeCell ref="C47:D47"/>
    <mergeCell ref="B29:D29"/>
    <mergeCell ref="C43:D43"/>
    <mergeCell ref="C44:D44"/>
    <mergeCell ref="C42:D42"/>
    <mergeCell ref="C45:D45"/>
    <mergeCell ref="E7:G7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B50:F50"/>
    <mergeCell ref="A55:B55"/>
    <mergeCell ref="E63:G63"/>
    <mergeCell ref="A53:B53"/>
    <mergeCell ref="A54:B54"/>
    <mergeCell ref="E52:G52"/>
    <mergeCell ref="E53:G53"/>
    <mergeCell ref="E54:G54"/>
    <mergeCell ref="A52:B52"/>
    <mergeCell ref="E55:G55"/>
    <mergeCell ref="A56:B56"/>
    <mergeCell ref="E64:G64"/>
    <mergeCell ref="E65:G65"/>
    <mergeCell ref="A61:B61"/>
    <mergeCell ref="E56:G56"/>
    <mergeCell ref="E57:G57"/>
    <mergeCell ref="E58:G58"/>
    <mergeCell ref="A60:B60"/>
    <mergeCell ref="A59:B59"/>
    <mergeCell ref="E59:G59"/>
    <mergeCell ref="A57:B57"/>
    <mergeCell ref="A58:B58"/>
    <mergeCell ref="E60:G60"/>
    <mergeCell ref="E61:G61"/>
    <mergeCell ref="A63:B63"/>
    <mergeCell ref="A67:B67"/>
    <mergeCell ref="E68:G68"/>
    <mergeCell ref="A68:B68"/>
    <mergeCell ref="E67:G67"/>
    <mergeCell ref="A64:B64"/>
    <mergeCell ref="A65:B65"/>
    <mergeCell ref="E70:G70"/>
    <mergeCell ref="A72:B72"/>
    <mergeCell ref="A70:B70"/>
    <mergeCell ref="A71:B71"/>
    <mergeCell ref="A69:B69"/>
    <mergeCell ref="E1:G1"/>
    <mergeCell ref="E71:G71"/>
    <mergeCell ref="E72:G72"/>
    <mergeCell ref="E66:G66"/>
    <mergeCell ref="B16:F16"/>
    <mergeCell ref="B18:F18"/>
    <mergeCell ref="B19:F19"/>
    <mergeCell ref="B20:F20"/>
    <mergeCell ref="B28:D28"/>
    <mergeCell ref="E39:F39"/>
    <mergeCell ref="C41:D41"/>
    <mergeCell ref="E4:G4"/>
    <mergeCell ref="E5:G5"/>
    <mergeCell ref="E6:G6"/>
    <mergeCell ref="A66:B66"/>
    <mergeCell ref="E69:G69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abSelected="1" view="pageBreakPreview" topLeftCell="A19" zoomScale="90" zoomScaleNormal="100" zoomScaleSheetLayoutView="90" workbookViewId="0">
      <selection activeCell="G39" sqref="G39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2.7109375" style="1" bestFit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2:6" x14ac:dyDescent="0.3">
      <c r="D1" s="36" t="s">
        <v>51</v>
      </c>
      <c r="E1" s="36"/>
      <c r="F1" s="36"/>
    </row>
    <row r="2" spans="2:6" x14ac:dyDescent="0.3">
      <c r="D2" s="36" t="str">
        <f>'Приложение 1'!E2</f>
        <v xml:space="preserve">к  Дополнительному соглашению </v>
      </c>
      <c r="E2" s="36"/>
      <c r="F2" s="36"/>
    </row>
    <row r="3" spans="2:6" x14ac:dyDescent="0.3">
      <c r="D3" s="36" t="str">
        <f>'Приложение 1'!E3</f>
        <v>от "18" марта 2024 года № 1</v>
      </c>
      <c r="E3" s="36"/>
      <c r="F3" s="36"/>
    </row>
    <row r="4" spans="2:6" x14ac:dyDescent="0.3">
      <c r="D4" s="36" t="s">
        <v>37</v>
      </c>
      <c r="E4" s="36"/>
      <c r="F4" s="36"/>
    </row>
    <row r="5" spans="2:6" x14ac:dyDescent="0.3">
      <c r="D5" s="36" t="s">
        <v>0</v>
      </c>
      <c r="E5" s="36"/>
      <c r="F5" s="36"/>
    </row>
    <row r="6" spans="2:6" x14ac:dyDescent="0.3">
      <c r="D6" s="36" t="s">
        <v>1</v>
      </c>
      <c r="E6" s="36"/>
      <c r="F6" s="36"/>
    </row>
    <row r="7" spans="2:6" x14ac:dyDescent="0.3">
      <c r="D7" s="36" t="str">
        <f>'Приложение 1'!E7</f>
        <v>страхованию от 29.12.2023г.  № 11</v>
      </c>
      <c r="E7" s="36"/>
      <c r="F7" s="36"/>
    </row>
    <row r="9" spans="2:6" x14ac:dyDescent="0.3">
      <c r="B9" s="38" t="s">
        <v>49</v>
      </c>
      <c r="C9" s="38"/>
      <c r="D9" s="38"/>
      <c r="E9" s="38"/>
      <c r="F9" s="2"/>
    </row>
    <row r="10" spans="2:6" x14ac:dyDescent="0.3">
      <c r="B10" s="38" t="s">
        <v>91</v>
      </c>
      <c r="C10" s="38"/>
      <c r="D10" s="38"/>
      <c r="E10" s="38"/>
      <c r="F10" s="5"/>
    </row>
    <row r="11" spans="2:6" s="12" customFormat="1" ht="15" x14ac:dyDescent="0.25">
      <c r="B11" s="40" t="s">
        <v>38</v>
      </c>
      <c r="C11" s="40"/>
      <c r="D11" s="40"/>
      <c r="E11" s="40"/>
      <c r="F11" s="11"/>
    </row>
    <row r="12" spans="2:6" s="12" customFormat="1" ht="15" x14ac:dyDescent="0.25">
      <c r="B12" s="40" t="s">
        <v>45</v>
      </c>
      <c r="C12" s="40"/>
      <c r="D12" s="40"/>
      <c r="E12" s="40"/>
      <c r="F12" s="11"/>
    </row>
    <row r="13" spans="2:6" s="12" customFormat="1" ht="15" x14ac:dyDescent="0.25">
      <c r="B13" s="40" t="s">
        <v>46</v>
      </c>
      <c r="C13" s="40"/>
      <c r="D13" s="40"/>
      <c r="E13" s="40"/>
      <c r="F13" s="11"/>
    </row>
    <row r="14" spans="2:6" s="12" customFormat="1" ht="15" x14ac:dyDescent="0.25">
      <c r="B14" s="40" t="s">
        <v>47</v>
      </c>
      <c r="C14" s="40"/>
      <c r="D14" s="40"/>
      <c r="E14" s="40"/>
      <c r="F14" s="11"/>
    </row>
    <row r="15" spans="2:6" s="12" customFormat="1" ht="15" x14ac:dyDescent="0.25">
      <c r="B15" s="40" t="s">
        <v>48</v>
      </c>
      <c r="C15" s="40"/>
      <c r="D15" s="40"/>
      <c r="E15" s="40"/>
      <c r="F15" s="11"/>
    </row>
    <row r="16" spans="2:6" ht="12" customHeight="1" x14ac:dyDescent="0.3">
      <c r="B16" s="40"/>
      <c r="C16" s="40"/>
      <c r="D16" s="40"/>
      <c r="E16" s="40"/>
      <c r="F16" s="10"/>
    </row>
    <row r="17" spans="1:15" ht="33.75" customHeight="1" x14ac:dyDescent="0.3">
      <c r="A17" s="2"/>
      <c r="B17" s="68" t="str">
        <f>'Приложение 1'!$B$18</f>
        <v>Общество с ограниченной ответственностью "Дантист XXI век"</v>
      </c>
      <c r="C17" s="68"/>
      <c r="D17" s="68"/>
      <c r="E17" s="68"/>
      <c r="F17" s="5"/>
    </row>
    <row r="18" spans="1:15" s="12" customFormat="1" ht="15" x14ac:dyDescent="0.25">
      <c r="B18" s="51" t="s">
        <v>43</v>
      </c>
      <c r="C18" s="51"/>
      <c r="D18" s="51"/>
      <c r="E18" s="51"/>
      <c r="F18" s="11"/>
    </row>
    <row r="19" spans="1:15" s="12" customFormat="1" ht="15" x14ac:dyDescent="0.25">
      <c r="B19" s="40" t="s">
        <v>2</v>
      </c>
      <c r="C19" s="40"/>
      <c r="D19" s="40"/>
      <c r="E19" s="40"/>
      <c r="F19" s="11"/>
    </row>
    <row r="20" spans="1:15" s="12" customFormat="1" ht="15" x14ac:dyDescent="0.25">
      <c r="B20" s="40" t="s">
        <v>44</v>
      </c>
      <c r="C20" s="40"/>
      <c r="D20" s="40"/>
      <c r="E20" s="40"/>
      <c r="F20" s="11"/>
    </row>
    <row r="21" spans="1:15" x14ac:dyDescent="0.3">
      <c r="B21" s="38"/>
      <c r="C21" s="38"/>
      <c r="D21" s="38"/>
      <c r="E21" s="38"/>
      <c r="F21" s="5"/>
    </row>
    <row r="23" spans="1:15" x14ac:dyDescent="0.3">
      <c r="A23" s="1" t="s">
        <v>18</v>
      </c>
    </row>
    <row r="25" spans="1:15" x14ac:dyDescent="0.3">
      <c r="F25" s="1" t="s">
        <v>36</v>
      </c>
    </row>
    <row r="26" spans="1:15" ht="56.25" x14ac:dyDescent="0.3">
      <c r="A26" s="3" t="s">
        <v>34</v>
      </c>
      <c r="B26" s="54" t="s">
        <v>19</v>
      </c>
      <c r="C26" s="54"/>
      <c r="D26" s="54"/>
      <c r="E26" s="9" t="s">
        <v>20</v>
      </c>
      <c r="F26" s="8"/>
    </row>
    <row r="27" spans="1:15" ht="54.75" customHeight="1" x14ac:dyDescent="0.3">
      <c r="A27" s="14" t="s">
        <v>6</v>
      </c>
      <c r="B27" s="42" t="s">
        <v>35</v>
      </c>
      <c r="C27" s="42"/>
      <c r="D27" s="42"/>
      <c r="E27" s="24">
        <f>E28+E29</f>
        <v>36344620</v>
      </c>
    </row>
    <row r="28" spans="1:15" ht="26.25" customHeight="1" x14ac:dyDescent="0.3">
      <c r="A28" s="3" t="s">
        <v>10</v>
      </c>
      <c r="B28" s="42" t="s">
        <v>60</v>
      </c>
      <c r="C28" s="42"/>
      <c r="D28" s="42"/>
      <c r="E28" s="24">
        <v>0</v>
      </c>
    </row>
    <row r="29" spans="1:15" x14ac:dyDescent="0.3">
      <c r="A29" s="3" t="s">
        <v>59</v>
      </c>
      <c r="B29" s="42" t="s">
        <v>21</v>
      </c>
      <c r="C29" s="42"/>
      <c r="D29" s="42"/>
      <c r="E29" s="24">
        <f>35297480+1047140</f>
        <v>36344620</v>
      </c>
    </row>
    <row r="30" spans="1:15" ht="42.75" customHeight="1" x14ac:dyDescent="0.3">
      <c r="A30" s="15" t="s">
        <v>7</v>
      </c>
      <c r="B30" s="67" t="s">
        <v>76</v>
      </c>
      <c r="C30" s="67"/>
      <c r="D30" s="67"/>
      <c r="E30" s="24">
        <f>E31</f>
        <v>32052090</v>
      </c>
      <c r="H30" s="38"/>
      <c r="I30" s="38"/>
      <c r="J30" s="38"/>
      <c r="K30" s="38"/>
      <c r="L30" s="38"/>
      <c r="M30" s="38"/>
      <c r="N30" s="38"/>
      <c r="O30" s="38"/>
    </row>
    <row r="31" spans="1:15" ht="40.5" customHeight="1" x14ac:dyDescent="0.3">
      <c r="A31" s="3" t="s">
        <v>57</v>
      </c>
      <c r="B31" s="67" t="s">
        <v>77</v>
      </c>
      <c r="C31" s="67"/>
      <c r="D31" s="67"/>
      <c r="E31" s="24">
        <f>SUM(E32:E37)</f>
        <v>32052090</v>
      </c>
      <c r="G31" s="28"/>
      <c r="H31" s="35"/>
      <c r="I31" s="35"/>
      <c r="J31" s="35"/>
      <c r="K31" s="35"/>
      <c r="L31" s="35"/>
      <c r="M31" s="35"/>
      <c r="N31" s="35"/>
      <c r="O31" s="35"/>
    </row>
    <row r="32" spans="1:15" x14ac:dyDescent="0.3">
      <c r="A32" s="27" t="s">
        <v>79</v>
      </c>
      <c r="B32" s="67" t="s">
        <v>78</v>
      </c>
      <c r="C32" s="67"/>
      <c r="D32" s="67"/>
      <c r="E32" s="24">
        <v>15225480</v>
      </c>
      <c r="G32" s="28"/>
    </row>
    <row r="33" spans="1:8" x14ac:dyDescent="0.3">
      <c r="A33" s="27" t="s">
        <v>80</v>
      </c>
      <c r="B33" s="67" t="s">
        <v>83</v>
      </c>
      <c r="C33" s="67"/>
      <c r="D33" s="67"/>
      <c r="E33" s="24">
        <v>231690</v>
      </c>
      <c r="G33" s="28"/>
    </row>
    <row r="34" spans="1:8" x14ac:dyDescent="0.3">
      <c r="A34" s="27" t="s">
        <v>81</v>
      </c>
      <c r="B34" s="67" t="s">
        <v>73</v>
      </c>
      <c r="C34" s="67"/>
      <c r="D34" s="67"/>
      <c r="E34" s="24">
        <v>8025830</v>
      </c>
      <c r="G34" s="28"/>
    </row>
    <row r="35" spans="1:8" x14ac:dyDescent="0.3">
      <c r="A35" s="27" t="s">
        <v>82</v>
      </c>
      <c r="B35" s="42" t="s">
        <v>74</v>
      </c>
      <c r="C35" s="42"/>
      <c r="D35" s="42"/>
      <c r="E35" s="24">
        <v>3235280</v>
      </c>
      <c r="G35" s="28"/>
    </row>
    <row r="36" spans="1:8" x14ac:dyDescent="0.3">
      <c r="A36" s="27" t="s">
        <v>82</v>
      </c>
      <c r="B36" s="42" t="s">
        <v>84</v>
      </c>
      <c r="C36" s="42"/>
      <c r="D36" s="42"/>
      <c r="E36" s="24">
        <v>4326630</v>
      </c>
      <c r="G36" s="28"/>
    </row>
    <row r="37" spans="1:8" x14ac:dyDescent="0.3">
      <c r="A37" s="27" t="s">
        <v>86</v>
      </c>
      <c r="B37" s="42" t="s">
        <v>85</v>
      </c>
      <c r="C37" s="42"/>
      <c r="D37" s="42"/>
      <c r="E37" s="24">
        <v>1007180</v>
      </c>
      <c r="G37" s="28"/>
    </row>
    <row r="38" spans="1:8" ht="25.5" customHeight="1" x14ac:dyDescent="0.3">
      <c r="A38" s="4"/>
      <c r="B38" s="42" t="s">
        <v>12</v>
      </c>
      <c r="C38" s="42"/>
      <c r="D38" s="42"/>
      <c r="E38" s="24">
        <f>E27+E30</f>
        <v>68396710</v>
      </c>
      <c r="G38" s="34">
        <v>68396710</v>
      </c>
      <c r="H38" s="34">
        <f>E38-G38</f>
        <v>0</v>
      </c>
    </row>
    <row r="43" spans="1:8" x14ac:dyDescent="0.3">
      <c r="A43" s="2"/>
      <c r="B43" s="38" t="s">
        <v>24</v>
      </c>
      <c r="C43" s="38"/>
      <c r="D43" s="38"/>
      <c r="E43" s="38"/>
      <c r="F43" s="2"/>
    </row>
    <row r="45" spans="1:8" x14ac:dyDescent="0.3">
      <c r="A45" s="38" t="s">
        <v>13</v>
      </c>
      <c r="B45" s="38"/>
      <c r="D45" s="38" t="s">
        <v>15</v>
      </c>
      <c r="E45" s="38"/>
      <c r="F45" s="38"/>
    </row>
    <row r="46" spans="1:8" x14ac:dyDescent="0.3">
      <c r="A46" s="49" t="s">
        <v>26</v>
      </c>
      <c r="B46" s="49"/>
      <c r="D46" s="45" t="str">
        <f>'Приложение 1'!E53</f>
        <v xml:space="preserve">Общество с ограниченной </v>
      </c>
      <c r="E46" s="45"/>
      <c r="F46" s="45"/>
    </row>
    <row r="47" spans="1:8" x14ac:dyDescent="0.3">
      <c r="A47" s="39" t="s">
        <v>27</v>
      </c>
      <c r="B47" s="39"/>
      <c r="D47" s="45" t="str">
        <f>'Приложение 1'!E54</f>
        <v>ответственностью "Дантист XXI век"</v>
      </c>
      <c r="E47" s="45"/>
      <c r="F47" s="45"/>
    </row>
    <row r="48" spans="1:8" x14ac:dyDescent="0.3">
      <c r="A48" s="39" t="s">
        <v>50</v>
      </c>
      <c r="B48" s="39"/>
      <c r="D48" s="45"/>
      <c r="E48" s="45"/>
      <c r="F48" s="45"/>
    </row>
    <row r="49" spans="1:6" s="12" customFormat="1" ht="14.25" customHeight="1" x14ac:dyDescent="0.25">
      <c r="A49" s="37" t="s">
        <v>25</v>
      </c>
      <c r="B49" s="37"/>
      <c r="D49" s="37" t="s">
        <v>25</v>
      </c>
      <c r="E49" s="37"/>
      <c r="F49" s="37"/>
    </row>
    <row r="50" spans="1:6" ht="30" customHeight="1" x14ac:dyDescent="0.3">
      <c r="A50" s="45"/>
      <c r="B50" s="45"/>
      <c r="D50" s="45"/>
      <c r="E50" s="45"/>
      <c r="F50" s="45"/>
    </row>
    <row r="51" spans="1:6" s="12" customFormat="1" ht="15" x14ac:dyDescent="0.25">
      <c r="A51" s="51" t="s">
        <v>16</v>
      </c>
      <c r="B51" s="51"/>
      <c r="D51" s="51" t="s">
        <v>16</v>
      </c>
      <c r="E51" s="51"/>
      <c r="F51" s="51"/>
    </row>
    <row r="52" spans="1:6" ht="20.25" customHeight="1" x14ac:dyDescent="0.3">
      <c r="A52" s="45" t="str">
        <f>'Приложение 1'!A59:B59</f>
        <v>Анастасия Дмитриевна Щербакова, директор</v>
      </c>
      <c r="B52" s="45"/>
      <c r="D52" s="49" t="str">
        <f>'Приложение 1'!E59</f>
        <v>Сергей Александрович Юпатин, директор</v>
      </c>
      <c r="E52" s="49"/>
      <c r="F52" s="49"/>
    </row>
    <row r="53" spans="1:6" s="12" customFormat="1" ht="28.5" customHeight="1" x14ac:dyDescent="0.25">
      <c r="A53" s="37" t="s">
        <v>28</v>
      </c>
      <c r="B53" s="37"/>
      <c r="D53" s="52" t="s">
        <v>28</v>
      </c>
      <c r="E53" s="52"/>
      <c r="F53" s="52"/>
    </row>
    <row r="54" spans="1:6" ht="27.75" customHeight="1" x14ac:dyDescent="0.3">
      <c r="A54" s="38" t="s">
        <v>17</v>
      </c>
      <c r="B54" s="38"/>
      <c r="D54" s="38" t="s">
        <v>17</v>
      </c>
      <c r="E54" s="38"/>
      <c r="F54" s="38"/>
    </row>
    <row r="55" spans="1:6" ht="31.5" customHeight="1" x14ac:dyDescent="0.3"/>
    <row r="56" spans="1:6" ht="25.5" customHeight="1" x14ac:dyDescent="0.3">
      <c r="A56" s="53" t="s">
        <v>14</v>
      </c>
      <c r="B56" s="53"/>
      <c r="D56" s="38" t="s">
        <v>14</v>
      </c>
      <c r="E56" s="38"/>
      <c r="F56" s="38"/>
    </row>
    <row r="57" spans="1:6" ht="19.5" customHeight="1" x14ac:dyDescent="0.3">
      <c r="A57" s="49" t="s">
        <v>29</v>
      </c>
      <c r="B57" s="49"/>
      <c r="D57" s="49" t="s">
        <v>31</v>
      </c>
      <c r="E57" s="49"/>
      <c r="F57" s="49"/>
    </row>
    <row r="58" spans="1:6" ht="19.5" customHeight="1" x14ac:dyDescent="0.3">
      <c r="A58" s="50" t="s">
        <v>30</v>
      </c>
      <c r="B58" s="50"/>
      <c r="D58" s="45" t="s">
        <v>32</v>
      </c>
      <c r="E58" s="45"/>
      <c r="F58" s="45"/>
    </row>
    <row r="59" spans="1:6" ht="19.5" customHeight="1" x14ac:dyDescent="0.3">
      <c r="A59" s="45"/>
      <c r="B59" s="45"/>
      <c r="D59" s="39" t="s">
        <v>33</v>
      </c>
      <c r="E59" s="39"/>
      <c r="F59" s="39"/>
    </row>
    <row r="60" spans="1:6" s="12" customFormat="1" ht="19.5" customHeight="1" x14ac:dyDescent="0.25">
      <c r="A60" s="37" t="s">
        <v>25</v>
      </c>
      <c r="B60" s="37"/>
      <c r="D60" s="37" t="s">
        <v>25</v>
      </c>
      <c r="E60" s="37"/>
      <c r="F60" s="37"/>
    </row>
    <row r="61" spans="1:6" ht="28.5" customHeight="1" x14ac:dyDescent="0.3">
      <c r="A61" s="49"/>
      <c r="B61" s="49"/>
      <c r="D61" s="49"/>
      <c r="E61" s="49"/>
      <c r="F61" s="49"/>
    </row>
    <row r="62" spans="1:6" x14ac:dyDescent="0.3">
      <c r="A62" s="45" t="s">
        <v>16</v>
      </c>
      <c r="B62" s="45"/>
      <c r="D62" s="45" t="s">
        <v>16</v>
      </c>
      <c r="E62" s="45"/>
      <c r="F62" s="45"/>
    </row>
    <row r="63" spans="1:6" x14ac:dyDescent="0.3">
      <c r="A63" s="45" t="str">
        <f>'Приложение 1'!A70:B70</f>
        <v xml:space="preserve"> Ольга Мигдатовна Сухарева, директор</v>
      </c>
      <c r="B63" s="45"/>
      <c r="D63" s="49" t="str">
        <f>'Приложение 1'!E70</f>
        <v xml:space="preserve">Валентина Александровна Яковлева, директор </v>
      </c>
      <c r="E63" s="49"/>
      <c r="F63" s="49"/>
    </row>
    <row r="64" spans="1:6" s="12" customFormat="1" ht="30" customHeight="1" x14ac:dyDescent="0.25">
      <c r="A64" s="37" t="s">
        <v>28</v>
      </c>
      <c r="B64" s="37"/>
      <c r="D64" s="37" t="s">
        <v>28</v>
      </c>
      <c r="E64" s="37"/>
      <c r="F64" s="37"/>
    </row>
    <row r="65" spans="1:6" ht="36.75" customHeight="1" x14ac:dyDescent="0.3">
      <c r="A65" s="38" t="s">
        <v>17</v>
      </c>
      <c r="B65" s="38"/>
      <c r="D65" s="38" t="s">
        <v>17</v>
      </c>
      <c r="E65" s="38"/>
      <c r="F65" s="38"/>
    </row>
  </sheetData>
  <mergeCells count="78">
    <mergeCell ref="D2:F2"/>
    <mergeCell ref="D3:F3"/>
    <mergeCell ref="J30:K30"/>
    <mergeCell ref="L30:M30"/>
    <mergeCell ref="N30:O30"/>
    <mergeCell ref="B9:E9"/>
    <mergeCell ref="B10:E10"/>
    <mergeCell ref="B11:E11"/>
    <mergeCell ref="B12:E12"/>
    <mergeCell ref="B13:E13"/>
    <mergeCell ref="B28:D28"/>
    <mergeCell ref="B27:D27"/>
    <mergeCell ref="B29:D29"/>
    <mergeCell ref="B16:E16"/>
    <mergeCell ref="B14:E14"/>
    <mergeCell ref="B15:E15"/>
    <mergeCell ref="B17:E17"/>
    <mergeCell ref="B36:D36"/>
    <mergeCell ref="B32:D32"/>
    <mergeCell ref="B31:D31"/>
    <mergeCell ref="B35:D35"/>
    <mergeCell ref="H30:I30"/>
    <mergeCell ref="D6:F6"/>
    <mergeCell ref="D7:F7"/>
    <mergeCell ref="A51:B51"/>
    <mergeCell ref="D51:F51"/>
    <mergeCell ref="A45:B45"/>
    <mergeCell ref="D45:F45"/>
    <mergeCell ref="A46:B46"/>
    <mergeCell ref="D46:F46"/>
    <mergeCell ref="A47:B47"/>
    <mergeCell ref="D47:F47"/>
    <mergeCell ref="A49:B49"/>
    <mergeCell ref="D49:F49"/>
    <mergeCell ref="A50:B50"/>
    <mergeCell ref="D50:F50"/>
    <mergeCell ref="A48:B48"/>
    <mergeCell ref="D48:F48"/>
    <mergeCell ref="D54:F54"/>
    <mergeCell ref="D60:F60"/>
    <mergeCell ref="D1:F1"/>
    <mergeCell ref="B43:E43"/>
    <mergeCell ref="B18:E18"/>
    <mergeCell ref="B19:E19"/>
    <mergeCell ref="B38:D38"/>
    <mergeCell ref="B26:D26"/>
    <mergeCell ref="B20:E20"/>
    <mergeCell ref="B21:E21"/>
    <mergeCell ref="B37:D37"/>
    <mergeCell ref="B30:D30"/>
    <mergeCell ref="B33:D33"/>
    <mergeCell ref="B34:D34"/>
    <mergeCell ref="D4:F4"/>
    <mergeCell ref="D5:F5"/>
    <mergeCell ref="A61:B61"/>
    <mergeCell ref="D61:F61"/>
    <mergeCell ref="A56:B56"/>
    <mergeCell ref="D56:F56"/>
    <mergeCell ref="A57:B57"/>
    <mergeCell ref="D57:F57"/>
    <mergeCell ref="A58:B58"/>
    <mergeCell ref="D58:F58"/>
    <mergeCell ref="A52:B52"/>
    <mergeCell ref="D52:F52"/>
    <mergeCell ref="A65:B65"/>
    <mergeCell ref="D65:F65"/>
    <mergeCell ref="A63:B63"/>
    <mergeCell ref="D63:F63"/>
    <mergeCell ref="A64:B64"/>
    <mergeCell ref="D64:F64"/>
    <mergeCell ref="D59:F59"/>
    <mergeCell ref="A60:B60"/>
    <mergeCell ref="A53:B53"/>
    <mergeCell ref="D53:F53"/>
    <mergeCell ref="A62:B62"/>
    <mergeCell ref="D62:F62"/>
    <mergeCell ref="A59:B59"/>
    <mergeCell ref="A54:B5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  <rowBreaks count="1" manualBreakCount="1">
    <brk id="5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2024-04-01T22:36:10Z</dcterms:modified>
</cp:coreProperties>
</file>